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4955" windowHeight="8895" tabRatio="628" activeTab="10"/>
  </bookViews>
  <sheets>
    <sheet name="10年" sheetId="35" r:id="rId1"/>
    <sheet name="11年" sheetId="33" r:id="rId2"/>
    <sheet name="12年" sheetId="26" r:id="rId3"/>
    <sheet name="13年 " sheetId="25" r:id="rId4"/>
    <sheet name="14年" sheetId="31" r:id="rId5"/>
    <sheet name="15年" sheetId="30" r:id="rId6"/>
    <sheet name="16年" sheetId="27" r:id="rId7"/>
    <sheet name="17年" sheetId="29" r:id="rId8"/>
    <sheet name="18年" sheetId="37" r:id="rId9"/>
    <sheet name="19年" sheetId="38" r:id="rId10"/>
    <sheet name="20年" sheetId="39" r:id="rId11"/>
  </sheets>
  <definedNames>
    <definedName name="_xlnm.Print_Area" localSheetId="10">'20年'!$A$1:$W$29</definedName>
  </definedNames>
  <calcPr calcId="145621"/>
</workbook>
</file>

<file path=xl/calcChain.xml><?xml version="1.0" encoding="utf-8"?>
<calcChain xmlns="http://schemas.openxmlformats.org/spreadsheetml/2006/main">
  <c r="W22" i="39" l="1"/>
  <c r="W21" i="39"/>
  <c r="W20" i="39"/>
  <c r="W19" i="39"/>
  <c r="W18" i="39"/>
  <c r="W17" i="39"/>
  <c r="W16" i="39"/>
  <c r="W15" i="39"/>
  <c r="W14" i="39"/>
  <c r="W13" i="39"/>
  <c r="W12" i="39"/>
  <c r="W11" i="39"/>
  <c r="W10" i="39"/>
  <c r="W9" i="39"/>
  <c r="W22" i="38" l="1"/>
  <c r="W21" i="38"/>
  <c r="W20" i="38"/>
  <c r="W19" i="38"/>
  <c r="W18" i="38"/>
  <c r="W17" i="38"/>
  <c r="W16" i="38"/>
  <c r="W15" i="38"/>
  <c r="W14" i="38"/>
  <c r="W13" i="38"/>
  <c r="W12" i="38"/>
  <c r="W11" i="38"/>
  <c r="W10" i="38"/>
  <c r="W9" i="38"/>
  <c r="W22" i="37" l="1"/>
  <c r="W21" i="37"/>
  <c r="W20" i="37"/>
  <c r="W19" i="37"/>
  <c r="W18" i="37"/>
  <c r="W17" i="37"/>
  <c r="W16" i="37"/>
  <c r="W15" i="37"/>
  <c r="W14" i="37"/>
  <c r="W13" i="37"/>
  <c r="W12" i="37"/>
  <c r="W11" i="37"/>
  <c r="W10" i="37"/>
  <c r="W9" i="37"/>
  <c r="V22" i="27" l="1"/>
  <c r="V21" i="27"/>
  <c r="V20" i="27"/>
  <c r="V19" i="27"/>
  <c r="V18" i="27"/>
  <c r="V17" i="27"/>
  <c r="V16" i="27"/>
  <c r="V15" i="27"/>
  <c r="V14" i="27"/>
  <c r="V13" i="27"/>
  <c r="V12" i="27"/>
  <c r="V11" i="27"/>
  <c r="V10" i="27"/>
  <c r="V9" i="27"/>
  <c r="V22" i="30"/>
  <c r="V21" i="30"/>
  <c r="V20" i="30"/>
  <c r="V19" i="30"/>
  <c r="V18" i="30"/>
  <c r="V17" i="30"/>
  <c r="V16" i="30"/>
  <c r="V15" i="30"/>
  <c r="V14" i="30"/>
  <c r="V13" i="30"/>
  <c r="V12" i="30"/>
  <c r="V11" i="30"/>
  <c r="V10" i="30"/>
  <c r="V9" i="30"/>
  <c r="V22" i="31"/>
  <c r="V21" i="31"/>
  <c r="V20" i="31"/>
  <c r="V19" i="31"/>
  <c r="V18" i="31"/>
  <c r="V17" i="31"/>
  <c r="V16" i="31"/>
  <c r="V15" i="31"/>
  <c r="V14" i="31"/>
  <c r="V13" i="31"/>
  <c r="V12" i="31"/>
  <c r="V11" i="31"/>
  <c r="V10" i="31"/>
  <c r="V9" i="31"/>
  <c r="V22" i="25"/>
  <c r="V21" i="25"/>
  <c r="V20" i="25"/>
  <c r="V19" i="25"/>
  <c r="V18" i="25"/>
  <c r="V17" i="25"/>
  <c r="V16" i="25"/>
  <c r="V15" i="25"/>
  <c r="V14" i="25"/>
  <c r="V13" i="25"/>
  <c r="V12" i="25"/>
  <c r="V11" i="25"/>
  <c r="V10" i="25"/>
  <c r="V9" i="25"/>
  <c r="V22" i="26"/>
  <c r="V21" i="26"/>
  <c r="V20" i="26"/>
  <c r="V19" i="26"/>
  <c r="V18" i="26"/>
  <c r="V17" i="26"/>
  <c r="V16" i="26"/>
  <c r="V15" i="26"/>
  <c r="V14" i="26"/>
  <c r="V13" i="26"/>
  <c r="V12" i="26"/>
  <c r="V11" i="26"/>
  <c r="V10" i="26"/>
  <c r="V9" i="26"/>
  <c r="V22" i="33"/>
  <c r="V21" i="33"/>
  <c r="V20" i="33"/>
  <c r="V19" i="33"/>
  <c r="V18" i="33"/>
  <c r="V17" i="33"/>
  <c r="V16" i="33"/>
  <c r="V15" i="33"/>
  <c r="V14" i="33"/>
  <c r="V13" i="33"/>
  <c r="V12" i="33"/>
  <c r="V11" i="33"/>
  <c r="V10" i="33"/>
  <c r="V9" i="33"/>
  <c r="V11" i="35"/>
  <c r="V12" i="35"/>
  <c r="V13" i="35"/>
  <c r="V14" i="35"/>
  <c r="V15" i="35"/>
  <c r="V16" i="35"/>
  <c r="V17" i="35"/>
  <c r="V18" i="35"/>
  <c r="V19" i="35"/>
  <c r="V20" i="35"/>
  <c r="V21" i="35"/>
  <c r="V22" i="35"/>
  <c r="V10" i="35"/>
  <c r="V9" i="35"/>
  <c r="P8" i="35" l="1"/>
  <c r="P23" i="35" s="1"/>
  <c r="O8" i="35"/>
  <c r="O23" i="35" s="1"/>
  <c r="N8" i="35"/>
  <c r="N23" i="35" s="1"/>
  <c r="M8" i="35"/>
  <c r="M23" i="35" s="1"/>
  <c r="L8" i="35"/>
  <c r="K8" i="35"/>
  <c r="J8" i="35"/>
  <c r="I8" i="35"/>
  <c r="I23" i="35" s="1"/>
  <c r="G23" i="35"/>
  <c r="F23" i="35"/>
  <c r="E23" i="35"/>
  <c r="D23" i="35"/>
  <c r="C23" i="35"/>
  <c r="Q22" i="35"/>
  <c r="H22" i="35"/>
  <c r="Q21" i="35"/>
  <c r="H21" i="35"/>
  <c r="Q20" i="35"/>
  <c r="H20" i="35"/>
  <c r="Q19" i="35"/>
  <c r="H19" i="35"/>
  <c r="Q18" i="35"/>
  <c r="H18" i="35"/>
  <c r="Q17" i="35"/>
  <c r="H17" i="35"/>
  <c r="Q16" i="35"/>
  <c r="H16" i="35"/>
  <c r="Q15" i="35"/>
  <c r="R15" i="35" s="1"/>
  <c r="H15" i="35"/>
  <c r="Q14" i="35"/>
  <c r="H14" i="35"/>
  <c r="Q13" i="35"/>
  <c r="H13" i="35"/>
  <c r="Q12" i="35"/>
  <c r="H12" i="35"/>
  <c r="Q11" i="35"/>
  <c r="H11" i="35"/>
  <c r="Q10" i="35"/>
  <c r="H10" i="35"/>
  <c r="Q9" i="35"/>
  <c r="H9" i="35"/>
  <c r="L23" i="35"/>
  <c r="K23" i="35"/>
  <c r="J23" i="35"/>
  <c r="Q7" i="35"/>
  <c r="R7" i="35" s="1"/>
  <c r="Q6" i="35"/>
  <c r="R6" i="35" s="1"/>
  <c r="Q5" i="35"/>
  <c r="R5" i="35" s="1"/>
  <c r="Q4" i="35"/>
  <c r="R4" i="35" s="1"/>
  <c r="R16" i="35" l="1"/>
  <c r="R12" i="35"/>
  <c r="Q8" i="35"/>
  <c r="R22" i="35"/>
  <c r="R19" i="35"/>
  <c r="R11" i="35"/>
  <c r="H23" i="35"/>
  <c r="R10" i="35"/>
  <c r="R14" i="35"/>
  <c r="R18" i="35"/>
  <c r="R9" i="35"/>
  <c r="R13" i="35"/>
  <c r="R17" i="35"/>
  <c r="R20" i="35"/>
  <c r="R21" i="35"/>
  <c r="W22" i="29"/>
  <c r="W21" i="29"/>
  <c r="W20" i="29"/>
  <c r="W19" i="29"/>
  <c r="W18" i="29"/>
  <c r="W17" i="29"/>
  <c r="W16" i="29"/>
  <c r="W15" i="29"/>
  <c r="W14" i="29"/>
  <c r="W13" i="29"/>
  <c r="W12" i="29"/>
  <c r="W11" i="29"/>
  <c r="W10" i="29"/>
  <c r="W9" i="29"/>
  <c r="J23" i="25"/>
  <c r="G23" i="25"/>
  <c r="F23" i="25"/>
  <c r="E23" i="25"/>
  <c r="D23" i="25"/>
  <c r="C23" i="25"/>
  <c r="Q22" i="25"/>
  <c r="H20" i="25"/>
  <c r="Q20" i="25"/>
  <c r="H21" i="25"/>
  <c r="Q21" i="25"/>
  <c r="H22" i="25"/>
  <c r="R22" i="25"/>
  <c r="G23" i="33"/>
  <c r="F23" i="33"/>
  <c r="E23" i="33"/>
  <c r="D23" i="33"/>
  <c r="C23" i="33"/>
  <c r="Q22" i="33"/>
  <c r="H22" i="33"/>
  <c r="Q21" i="33"/>
  <c r="H21" i="33"/>
  <c r="Q20" i="33"/>
  <c r="H20" i="33"/>
  <c r="Q19" i="33"/>
  <c r="H19" i="33"/>
  <c r="Q18" i="33"/>
  <c r="R18" i="33" s="1"/>
  <c r="H18" i="33"/>
  <c r="Q17" i="33"/>
  <c r="H17" i="33"/>
  <c r="Q16" i="33"/>
  <c r="H16" i="33"/>
  <c r="Q15" i="33"/>
  <c r="H15" i="33"/>
  <c r="Q14" i="33"/>
  <c r="H14" i="33"/>
  <c r="Q13" i="33"/>
  <c r="H13" i="33"/>
  <c r="Q12" i="33"/>
  <c r="H12" i="33"/>
  <c r="Q11" i="33"/>
  <c r="H11" i="33"/>
  <c r="Q10" i="33"/>
  <c r="H10" i="33"/>
  <c r="Q9" i="33"/>
  <c r="H9" i="33"/>
  <c r="P8" i="33"/>
  <c r="P23" i="33" s="1"/>
  <c r="O8" i="33"/>
  <c r="O23" i="33" s="1"/>
  <c r="N8" i="33"/>
  <c r="N23" i="33" s="1"/>
  <c r="M8" i="33"/>
  <c r="M23" i="33" s="1"/>
  <c r="L8" i="33"/>
  <c r="L23" i="33" s="1"/>
  <c r="K8" i="33"/>
  <c r="K23" i="33" s="1"/>
  <c r="J8" i="33"/>
  <c r="J23" i="33" s="1"/>
  <c r="I8" i="33"/>
  <c r="I23" i="33" s="1"/>
  <c r="Q7" i="33"/>
  <c r="R7" i="33" s="1"/>
  <c r="Q6" i="33"/>
  <c r="R6" i="33" s="1"/>
  <c r="Q5" i="33"/>
  <c r="R5" i="33" s="1"/>
  <c r="Q4" i="33"/>
  <c r="R4" i="33" s="1"/>
  <c r="P8" i="26"/>
  <c r="O8" i="26"/>
  <c r="N8" i="26"/>
  <c r="M8" i="26"/>
  <c r="L8" i="26"/>
  <c r="K8" i="26"/>
  <c r="J8" i="26"/>
  <c r="I8" i="26"/>
  <c r="H21" i="26"/>
  <c r="H20" i="26"/>
  <c r="Q20" i="26"/>
  <c r="Q21" i="26"/>
  <c r="Q22" i="26"/>
  <c r="G23" i="26"/>
  <c r="F23" i="26"/>
  <c r="E23" i="26"/>
  <c r="D23" i="26"/>
  <c r="C23" i="26"/>
  <c r="Q23" i="35" l="1"/>
  <c r="R23" i="35" s="1"/>
  <c r="R8" i="35"/>
  <c r="R21" i="25"/>
  <c r="R20" i="25"/>
  <c r="R21" i="26"/>
  <c r="R12" i="33"/>
  <c r="H23" i="33"/>
  <c r="R17" i="33"/>
  <c r="R21" i="33"/>
  <c r="R20" i="33"/>
  <c r="R16" i="33"/>
  <c r="R15" i="33"/>
  <c r="R14" i="33"/>
  <c r="R13" i="33"/>
  <c r="R11" i="33"/>
  <c r="R10" i="33"/>
  <c r="R9" i="33"/>
  <c r="R19" i="33"/>
  <c r="R22" i="33"/>
  <c r="Q8" i="33"/>
  <c r="R20" i="26"/>
  <c r="Q10" i="31"/>
  <c r="Q11" i="31"/>
  <c r="Q12" i="31"/>
  <c r="Q13" i="31"/>
  <c r="Q14" i="31"/>
  <c r="Q15" i="31"/>
  <c r="Q16" i="31"/>
  <c r="Q17" i="31"/>
  <c r="Q18" i="31"/>
  <c r="Q19" i="31"/>
  <c r="Q20" i="31"/>
  <c r="Q21" i="31"/>
  <c r="Q22" i="31"/>
  <c r="Q9" i="31"/>
  <c r="Q7" i="31"/>
  <c r="R7" i="31" s="1"/>
  <c r="Q6" i="31"/>
  <c r="R6" i="31" s="1"/>
  <c r="Q5" i="31"/>
  <c r="R5" i="31" s="1"/>
  <c r="Q4" i="31"/>
  <c r="R4" i="31" s="1"/>
  <c r="O8" i="31"/>
  <c r="O23" i="31" s="1"/>
  <c r="P8" i="31"/>
  <c r="P23" i="31" s="1"/>
  <c r="N8" i="31"/>
  <c r="N23" i="31" s="1"/>
  <c r="M23" i="31"/>
  <c r="L23" i="31"/>
  <c r="K23" i="31"/>
  <c r="J23" i="31"/>
  <c r="C23" i="31"/>
  <c r="D23" i="31"/>
  <c r="E23" i="31"/>
  <c r="F23" i="31"/>
  <c r="G23" i="31"/>
  <c r="I23" i="31"/>
  <c r="H10" i="31"/>
  <c r="R10" i="31" s="1"/>
  <c r="H11" i="31"/>
  <c r="R11" i="31" s="1"/>
  <c r="H12" i="31"/>
  <c r="R12" i="31" s="1"/>
  <c r="H13" i="31"/>
  <c r="R13" i="31" s="1"/>
  <c r="H14" i="31"/>
  <c r="R14" i="31" s="1"/>
  <c r="H15" i="31"/>
  <c r="R15" i="31" s="1"/>
  <c r="H16" i="31"/>
  <c r="R16" i="31" s="1"/>
  <c r="H17" i="31"/>
  <c r="R17" i="31" s="1"/>
  <c r="H18" i="31"/>
  <c r="R18" i="31" s="1"/>
  <c r="H19" i="31"/>
  <c r="R19" i="31" s="1"/>
  <c r="H20" i="31"/>
  <c r="R20" i="31" s="1"/>
  <c r="H21" i="31"/>
  <c r="R21" i="31" s="1"/>
  <c r="H22" i="31"/>
  <c r="R22" i="31" s="1"/>
  <c r="H9" i="31"/>
  <c r="R9" i="31" s="1"/>
  <c r="R8" i="33" l="1"/>
  <c r="Q23" i="33"/>
  <c r="R23" i="33" s="1"/>
  <c r="H23" i="31"/>
  <c r="Q8" i="31"/>
  <c r="R8" i="31" s="1"/>
  <c r="J23" i="26" l="1"/>
  <c r="H22" i="26"/>
  <c r="H19" i="26"/>
  <c r="Q19" i="26"/>
  <c r="H18" i="26"/>
  <c r="Q18" i="26"/>
  <c r="H17" i="26"/>
  <c r="Q17" i="26"/>
  <c r="H16" i="26"/>
  <c r="Q16" i="26"/>
  <c r="H15" i="26"/>
  <c r="Q15" i="26"/>
  <c r="H14" i="26"/>
  <c r="Q14" i="26"/>
  <c r="H13" i="26"/>
  <c r="Q13" i="26"/>
  <c r="H12" i="26"/>
  <c r="Q12" i="26"/>
  <c r="H11" i="26"/>
  <c r="Q11" i="26"/>
  <c r="H10" i="26"/>
  <c r="Q10" i="26"/>
  <c r="H9" i="26"/>
  <c r="Q9" i="26"/>
  <c r="P23" i="26"/>
  <c r="O23" i="26"/>
  <c r="N23" i="26"/>
  <c r="M23" i="26"/>
  <c r="L23" i="26"/>
  <c r="K23" i="26"/>
  <c r="I23" i="26"/>
  <c r="Q7" i="26"/>
  <c r="R7" i="26" s="1"/>
  <c r="Q6" i="26"/>
  <c r="R6" i="26" s="1"/>
  <c r="Q5" i="26"/>
  <c r="R5" i="26" s="1"/>
  <c r="Q4" i="26"/>
  <c r="H19" i="25"/>
  <c r="Q19" i="25"/>
  <c r="H18" i="25"/>
  <c r="Q18" i="25"/>
  <c r="H17" i="25"/>
  <c r="Q17" i="25"/>
  <c r="H16" i="25"/>
  <c r="Q16" i="25"/>
  <c r="H15" i="25"/>
  <c r="Q15" i="25"/>
  <c r="H14" i="25"/>
  <c r="Q14" i="25"/>
  <c r="H13" i="25"/>
  <c r="Q13" i="25"/>
  <c r="H12" i="25"/>
  <c r="Q12" i="25"/>
  <c r="H11" i="25"/>
  <c r="Q11" i="25"/>
  <c r="H10" i="25"/>
  <c r="Q10" i="25"/>
  <c r="H9" i="25"/>
  <c r="H23" i="25" s="1"/>
  <c r="Q9" i="25"/>
  <c r="P8" i="25"/>
  <c r="P23" i="25" s="1"/>
  <c r="O8" i="25"/>
  <c r="O23" i="25" s="1"/>
  <c r="N8" i="25"/>
  <c r="N23" i="25" s="1"/>
  <c r="M8" i="25"/>
  <c r="M23" i="25" s="1"/>
  <c r="L8" i="25"/>
  <c r="L23" i="25" s="1"/>
  <c r="K8" i="25"/>
  <c r="K23" i="25" s="1"/>
  <c r="I8" i="25"/>
  <c r="I23" i="25" s="1"/>
  <c r="Q7" i="25"/>
  <c r="R7" i="25" s="1"/>
  <c r="Q6" i="25"/>
  <c r="R6" i="25" s="1"/>
  <c r="Q5" i="25"/>
  <c r="R5" i="25" s="1"/>
  <c r="Q4" i="25"/>
  <c r="R4" i="25" s="1"/>
  <c r="H23" i="26" l="1"/>
  <c r="R4" i="26"/>
  <c r="Q8" i="26"/>
  <c r="R9" i="26"/>
  <c r="R10" i="26"/>
  <c r="R11" i="26"/>
  <c r="R12" i="26"/>
  <c r="R13" i="26"/>
  <c r="R14" i="26"/>
  <c r="R15" i="26"/>
  <c r="R16" i="26"/>
  <c r="R17" i="26"/>
  <c r="R18" i="26"/>
  <c r="R19" i="26"/>
  <c r="R22" i="26"/>
  <c r="R9" i="25"/>
  <c r="R10" i="25"/>
  <c r="R11" i="25"/>
  <c r="R12" i="25"/>
  <c r="R13" i="25"/>
  <c r="R14" i="25"/>
  <c r="R15" i="25"/>
  <c r="R16" i="25"/>
  <c r="R17" i="25"/>
  <c r="R18" i="25"/>
  <c r="R19" i="25"/>
  <c r="Q8" i="25"/>
  <c r="Q23" i="25" s="1"/>
  <c r="R8" i="25" l="1"/>
  <c r="R23" i="25" s="1"/>
  <c r="R8" i="26"/>
  <c r="Q23" i="26"/>
  <c r="R23" i="26" s="1"/>
  <c r="Q23" i="31" l="1"/>
  <c r="R23" i="31" s="1"/>
</calcChain>
</file>

<file path=xl/sharedStrings.xml><?xml version="1.0" encoding="utf-8"?>
<sst xmlns="http://schemas.openxmlformats.org/spreadsheetml/2006/main" count="1034" uniqueCount="172">
  <si>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</si>
  <si>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</si>
  <si>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</si>
  <si>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</si>
  <si>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16～19歳</t>
    <rPh sb="5" eb="6">
      <t>サイ</t>
    </rPh>
    <phoneticPr fontId="3"/>
  </si>
  <si>
    <t>20～24歳</t>
    <rPh sb="5" eb="6">
      <t>サイ</t>
    </rPh>
    <phoneticPr fontId="3"/>
  </si>
  <si>
    <t>25～29歳</t>
    <rPh sb="5" eb="6">
      <t>サイ</t>
    </rPh>
    <phoneticPr fontId="3"/>
  </si>
  <si>
    <t>30～34歳</t>
    <rPh sb="5" eb="6">
      <t>サイ</t>
    </rPh>
    <phoneticPr fontId="3"/>
  </si>
  <si>
    <t>35～39歳</t>
    <rPh sb="5" eb="6">
      <t>サイ</t>
    </rPh>
    <phoneticPr fontId="3"/>
  </si>
  <si>
    <t>40～44歳</t>
    <rPh sb="5" eb="6">
      <t>サイ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</si>
  <si>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</si>
  <si>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</si>
  <si>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</si>
  <si>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60～64歳</t>
    <rPh sb="5" eb="6">
      <t>サイ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</si>
  <si>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</si>
  <si>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</si>
  <si>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計</t>
    <rPh sb="0" eb="1">
      <t>ケイ</t>
    </rPh>
    <phoneticPr fontId="3"/>
  </si>
  <si>
    <t>大型</t>
    <rPh sb="0" eb="2">
      <t>オオガタ</t>
    </rPh>
    <phoneticPr fontId="3"/>
  </si>
  <si>
    <t>普通</t>
    <rPh sb="0" eb="2">
      <t>フツウ</t>
    </rPh>
    <phoneticPr fontId="3"/>
  </si>
  <si>
    <t>大自二</t>
    <rPh sb="0" eb="1">
      <t>ダイ</t>
    </rPh>
    <rPh sb="1" eb="2">
      <t>ジ</t>
    </rPh>
    <rPh sb="2" eb="3">
      <t>ニ</t>
    </rPh>
    <phoneticPr fontId="3"/>
  </si>
  <si>
    <t>普自二</t>
    <rPh sb="0" eb="1">
      <t>アマネ</t>
    </rPh>
    <rPh sb="1" eb="2">
      <t>ジ</t>
    </rPh>
    <rPh sb="2" eb="3">
      <t>ニ</t>
    </rPh>
    <phoneticPr fontId="3"/>
  </si>
  <si>
    <t>小特</t>
    <rPh sb="0" eb="1">
      <t>コ</t>
    </rPh>
    <rPh sb="1" eb="2">
      <t>トク</t>
    </rPh>
    <phoneticPr fontId="3"/>
  </si>
  <si>
    <t>原付</t>
    <rPh sb="0" eb="2">
      <t>ゲンツキ</t>
    </rPh>
    <phoneticPr fontId="3"/>
  </si>
  <si>
    <t>小計</t>
    <rPh sb="0" eb="2">
      <t>ショウケイ</t>
    </rPh>
    <phoneticPr fontId="3"/>
  </si>
  <si>
    <t>大特</t>
    <rPh sb="0" eb="1">
      <t>ダイ</t>
    </rPh>
    <rPh sb="1" eb="2">
      <t>トク</t>
    </rPh>
    <phoneticPr fontId="3"/>
  </si>
  <si>
    <t>けん引</t>
    <rPh sb="2" eb="3">
      <t>イン</t>
    </rPh>
    <phoneticPr fontId="3"/>
  </si>
  <si>
    <t>合計</t>
    <rPh sb="0" eb="2">
      <t>ゴウケイ</t>
    </rPh>
    <phoneticPr fontId="3"/>
  </si>
  <si>
    <t>第一種免許</t>
    <rPh sb="0" eb="1">
      <t>ダイ</t>
    </rPh>
    <rPh sb="1" eb="3">
      <t>1シュ</t>
    </rPh>
    <rPh sb="3" eb="5">
      <t>メンキョ</t>
    </rPh>
    <phoneticPr fontId="3"/>
  </si>
  <si>
    <t>第二種免許</t>
    <rPh sb="0" eb="1">
      <t>ダイ</t>
    </rPh>
    <rPh sb="1" eb="3">
      <t>2シュ</t>
    </rPh>
    <rPh sb="3" eb="5">
      <t>メンキョ</t>
    </rPh>
    <phoneticPr fontId="3"/>
  </si>
  <si>
    <t>区分</t>
    <rPh sb="0" eb="2">
      <t>クブン</t>
    </rPh>
    <phoneticPr fontId="3"/>
  </si>
  <si>
    <t>年齢別</t>
    <rPh sb="0" eb="2">
      <t>ネンレイ</t>
    </rPh>
    <rPh sb="2" eb="3">
      <t>ベツ</t>
    </rPh>
    <phoneticPr fontId="3"/>
  </si>
  <si>
    <t>大型</t>
  </si>
  <si>
    <t>普通</t>
  </si>
  <si>
    <t>(『交通事故統計年報』交通事故総合分析センター）</t>
    <rPh sb="2" eb="4">
      <t>コウツウ</t>
    </rPh>
    <rPh sb="4" eb="6">
      <t>ジコ</t>
    </rPh>
    <rPh sb="6" eb="8">
      <t>トウケイ</t>
    </rPh>
    <rPh sb="8" eb="10">
      <t>ネンポウ</t>
    </rPh>
    <rPh sb="11" eb="13">
      <t>コウツウ</t>
    </rPh>
    <rPh sb="13" eb="15">
      <t>ジコ</t>
    </rPh>
    <rPh sb="15" eb="17">
      <t>ソウゴウ</t>
    </rPh>
    <rPh sb="17" eb="19">
      <t>ブンセキ</t>
    </rPh>
    <phoneticPr fontId="3"/>
  </si>
  <si>
    <t>中型</t>
    <rPh sb="0" eb="2">
      <t>チュウガタ</t>
    </rPh>
    <phoneticPr fontId="3"/>
  </si>
  <si>
    <t>　年齢別・車種別運転免許保有者数（2013年末現在）</t>
    <rPh sb="1" eb="3">
      <t>ネンレイ</t>
    </rPh>
    <rPh sb="3" eb="4">
      <t>ベツ</t>
    </rPh>
    <rPh sb="5" eb="8">
      <t>シャシュベツ</t>
    </rPh>
    <rPh sb="8" eb="10">
      <t>ウンテン</t>
    </rPh>
    <rPh sb="10" eb="12">
      <t>メンキョ</t>
    </rPh>
    <rPh sb="12" eb="15">
      <t>ホユウシャ</t>
    </rPh>
    <rPh sb="15" eb="16">
      <t>スウ</t>
    </rPh>
    <rPh sb="21" eb="23">
      <t>ネンマツ</t>
    </rPh>
    <rPh sb="23" eb="25">
      <t>ゲンザイ</t>
    </rPh>
    <phoneticPr fontId="3"/>
  </si>
  <si>
    <t>年齢別・車種別運転免許保有者数（2012年末現在）</t>
    <rPh sb="0" eb="2">
      <t>ネンレイ</t>
    </rPh>
    <rPh sb="2" eb="3">
      <t>ベツ</t>
    </rPh>
    <rPh sb="4" eb="7">
      <t>シャシュベツ</t>
    </rPh>
    <rPh sb="7" eb="9">
      <t>ウンテン</t>
    </rPh>
    <rPh sb="9" eb="11">
      <t>メンキョ</t>
    </rPh>
    <rPh sb="11" eb="14">
      <t>ホユウシャ</t>
    </rPh>
    <rPh sb="14" eb="15">
      <t>スウ</t>
    </rPh>
    <rPh sb="20" eb="22">
      <t>ネンマツ</t>
    </rPh>
    <rPh sb="22" eb="24">
      <t>ゲンザイ</t>
    </rPh>
    <phoneticPr fontId="3"/>
  </si>
  <si>
    <t>小特</t>
    <rPh sb="0" eb="1">
      <t>ショウ</t>
    </rPh>
    <rPh sb="1" eb="2">
      <t>トク</t>
    </rPh>
    <phoneticPr fontId="3"/>
  </si>
  <si>
    <t>年齢別・車種別運転免許保有者数（2016年末現在）</t>
    <phoneticPr fontId="3"/>
  </si>
  <si>
    <t>警察庁　運転免許統計</t>
    <rPh sb="0" eb="3">
      <t>ケイサツチョウ</t>
    </rPh>
    <rPh sb="4" eb="6">
      <t>ウンテン</t>
    </rPh>
    <rPh sb="6" eb="8">
      <t>メンキョ</t>
    </rPh>
    <rPh sb="8" eb="10">
      <t>トウケイ</t>
    </rPh>
    <phoneticPr fontId="11"/>
  </si>
  <si>
    <t xml:space="preserve"> </t>
  </si>
  <si>
    <t>区分</t>
  </si>
  <si>
    <t>第　二　種　免　許</t>
  </si>
  <si>
    <t>第　一　種　免　許</t>
  </si>
  <si>
    <t>合計</t>
    <phoneticPr fontId="3"/>
  </si>
  <si>
    <t>年齢別</t>
  </si>
  <si>
    <t>大特</t>
    <rPh sb="0" eb="1">
      <t>オオ</t>
    </rPh>
    <rPh sb="1" eb="2">
      <t>トク</t>
    </rPh>
    <phoneticPr fontId="3"/>
  </si>
  <si>
    <t>牽引</t>
    <rPh sb="0" eb="2">
      <t>ケンイン</t>
    </rPh>
    <phoneticPr fontId="3"/>
  </si>
  <si>
    <t>小計</t>
  </si>
  <si>
    <t>大二輪</t>
    <rPh sb="2" eb="3">
      <t>リン</t>
    </rPh>
    <phoneticPr fontId="11"/>
  </si>
  <si>
    <t>普二輪</t>
    <rPh sb="2" eb="3">
      <t>リン</t>
    </rPh>
    <phoneticPr fontId="11"/>
  </si>
  <si>
    <t>原付</t>
  </si>
  <si>
    <t>　</t>
  </si>
  <si>
    <t>16歳</t>
    <phoneticPr fontId="11"/>
  </si>
  <si>
    <t>-</t>
    <phoneticPr fontId="3"/>
  </si>
  <si>
    <t>17歳</t>
    <phoneticPr fontId="11"/>
  </si>
  <si>
    <t>18歳</t>
    <phoneticPr fontId="11"/>
  </si>
  <si>
    <t>19歳</t>
    <phoneticPr fontId="11"/>
  </si>
  <si>
    <t>16歳～19歳</t>
    <phoneticPr fontId="11"/>
  </si>
  <si>
    <t>20歳～24歳</t>
    <phoneticPr fontId="11"/>
  </si>
  <si>
    <t>25歳～29歳</t>
    <phoneticPr fontId="11"/>
  </si>
  <si>
    <t>30歳～34歳</t>
    <phoneticPr fontId="11"/>
  </si>
  <si>
    <t>35歳～39歳</t>
    <phoneticPr fontId="11"/>
  </si>
  <si>
    <t>40歳～44歳</t>
    <phoneticPr fontId="11"/>
  </si>
  <si>
    <t>45歳～49歳</t>
    <phoneticPr fontId="11"/>
  </si>
  <si>
    <t>50歳～54歳</t>
    <phoneticPr fontId="11"/>
  </si>
  <si>
    <t>55歳～59歳</t>
    <phoneticPr fontId="11"/>
  </si>
  <si>
    <t>60歳～64歳</t>
    <phoneticPr fontId="11"/>
  </si>
  <si>
    <t>65歳～69歳</t>
    <phoneticPr fontId="11"/>
  </si>
  <si>
    <t>70歳～74歳</t>
    <phoneticPr fontId="11"/>
  </si>
  <si>
    <t>75歳～79歳</t>
    <phoneticPr fontId="3"/>
  </si>
  <si>
    <t>80歳～84歳</t>
    <phoneticPr fontId="3"/>
  </si>
  <si>
    <t>85歳以上</t>
    <rPh sb="3" eb="5">
      <t>イジョウ</t>
    </rPh>
    <phoneticPr fontId="3"/>
  </si>
  <si>
    <t>計</t>
  </si>
  <si>
    <t>（注）２種類以上の運転免許を保有している者は、上位の運転免許（本表の左側となる運転免許）の欄に計上している。</t>
    <phoneticPr fontId="3"/>
  </si>
  <si>
    <t>-</t>
  </si>
  <si>
    <t>準中型</t>
    <rPh sb="0" eb="1">
      <t>ジュン</t>
    </rPh>
    <rPh sb="1" eb="3">
      <t>チュウガタ</t>
    </rPh>
    <phoneticPr fontId="3"/>
  </si>
  <si>
    <t>年齢別・車種別運転免許保有者数（2017年末現在）</t>
    <phoneticPr fontId="3"/>
  </si>
  <si>
    <t>大型二輪</t>
  </si>
  <si>
    <t>普通二輪</t>
  </si>
  <si>
    <t>１７歳</t>
  </si>
  <si>
    <t>１８歳</t>
  </si>
  <si>
    <t>１９歳</t>
  </si>
  <si>
    <t>１６歳～１９歳</t>
  </si>
  <si>
    <t>２０歳～２４歳</t>
  </si>
  <si>
    <t>２５歳～２９歳</t>
  </si>
  <si>
    <t>３０歳～３４歳</t>
  </si>
  <si>
    <t>３５歳～３９歳</t>
  </si>
  <si>
    <t>４０歳～４４歳</t>
  </si>
  <si>
    <t>４５歳～４９歳</t>
  </si>
  <si>
    <t>５０歳～５４歳</t>
  </si>
  <si>
    <t>５５歳～５９歳</t>
  </si>
  <si>
    <t>６０歳～６４歳</t>
  </si>
  <si>
    <t>６５歳～６９歳</t>
  </si>
  <si>
    <t>７０歳～７４歳</t>
  </si>
  <si>
    <t>８５歳以上　　</t>
    <rPh sb="3" eb="5">
      <t>イジョウ</t>
    </rPh>
    <phoneticPr fontId="3"/>
  </si>
  <si>
    <t>合計</t>
    <phoneticPr fontId="3"/>
  </si>
  <si>
    <t>-</t>
    <phoneticPr fontId="3"/>
  </si>
  <si>
    <t>７５歳～７９歳</t>
    <phoneticPr fontId="3"/>
  </si>
  <si>
    <t>８０歳～８４歳</t>
    <phoneticPr fontId="3"/>
  </si>
  <si>
    <t>（注）２種類以上の運転免許を保有している者は、上位の運転免許（本表の左側となる運転免許）の欄に計上している。</t>
    <phoneticPr fontId="3"/>
  </si>
  <si>
    <t>大型特殊</t>
    <rPh sb="0" eb="2">
      <t>オオガタ</t>
    </rPh>
    <rPh sb="2" eb="4">
      <t>トクシュ</t>
    </rPh>
    <phoneticPr fontId="3"/>
  </si>
  <si>
    <t>小型特殊</t>
    <rPh sb="0" eb="2">
      <t>コガタ</t>
    </rPh>
    <rPh sb="2" eb="4">
      <t>トクシュ</t>
    </rPh>
    <phoneticPr fontId="3"/>
  </si>
  <si>
    <t>年齢別・車種別運転免許保有者数（2015年末現在）</t>
    <phoneticPr fontId="3"/>
  </si>
  <si>
    <t>（注）２種類以上の運転免許を保有している者は、上位の運転免許（本表の左側となる運転免許）の欄に計上している。</t>
  </si>
  <si>
    <t>　年齢別、種類別運転免許保有者数（2014年末現在）</t>
    <rPh sb="21" eb="22">
      <t>ネン</t>
    </rPh>
    <rPh sb="22" eb="23">
      <t>マツ</t>
    </rPh>
    <rPh sb="23" eb="25">
      <t>ゲンザイ</t>
    </rPh>
    <phoneticPr fontId="3"/>
  </si>
  <si>
    <t>-</t>
    <phoneticPr fontId="3"/>
  </si>
  <si>
    <t>合計</t>
    <phoneticPr fontId="3"/>
  </si>
  <si>
    <t>大型二輪</t>
    <phoneticPr fontId="11"/>
  </si>
  <si>
    <t>普通二輪</t>
    <phoneticPr fontId="11"/>
  </si>
  <si>
    <t>１６歳</t>
    <phoneticPr fontId="11"/>
  </si>
  <si>
    <t>１７歳</t>
    <phoneticPr fontId="11"/>
  </si>
  <si>
    <t>１８歳</t>
    <phoneticPr fontId="11"/>
  </si>
  <si>
    <t>１９歳</t>
    <phoneticPr fontId="11"/>
  </si>
  <si>
    <t>１６歳～１９歳</t>
    <phoneticPr fontId="11"/>
  </si>
  <si>
    <t>２０歳～２４歳</t>
    <phoneticPr fontId="11"/>
  </si>
  <si>
    <t>２５歳～２９歳</t>
    <phoneticPr fontId="11"/>
  </si>
  <si>
    <t>３０歳～３４歳</t>
    <phoneticPr fontId="11"/>
  </si>
  <si>
    <t>３５歳～３９歳</t>
    <phoneticPr fontId="11"/>
  </si>
  <si>
    <t>４０歳～４４歳</t>
    <phoneticPr fontId="11"/>
  </si>
  <si>
    <t>４５歳～４９歳</t>
    <phoneticPr fontId="11"/>
  </si>
  <si>
    <t>５０歳～５４歳</t>
    <phoneticPr fontId="11"/>
  </si>
  <si>
    <t>５５歳～５９歳</t>
    <phoneticPr fontId="11"/>
  </si>
  <si>
    <t>６０歳～６４歳</t>
    <phoneticPr fontId="11"/>
  </si>
  <si>
    <t>６５歳～６９歳</t>
    <phoneticPr fontId="11"/>
  </si>
  <si>
    <t>７０歳～７４歳</t>
    <phoneticPr fontId="11"/>
  </si>
  <si>
    <t>７５歳～７９歳</t>
    <phoneticPr fontId="3"/>
  </si>
  <si>
    <t>８０歳～８４歳</t>
    <phoneticPr fontId="3"/>
  </si>
  <si>
    <t>８５歳以上</t>
    <phoneticPr fontId="3"/>
  </si>
  <si>
    <t>年齢別・車種別運転免許保有者数（2011年末現在）</t>
    <rPh sb="0" eb="2">
      <t>ネンレイ</t>
    </rPh>
    <rPh sb="2" eb="3">
      <t>ベツ</t>
    </rPh>
    <rPh sb="4" eb="7">
      <t>シャシュベツ</t>
    </rPh>
    <rPh sb="7" eb="9">
      <t>ウンテン</t>
    </rPh>
    <rPh sb="9" eb="11">
      <t>メンキョ</t>
    </rPh>
    <rPh sb="11" eb="14">
      <t>ホユウシャ</t>
    </rPh>
    <rPh sb="14" eb="15">
      <t>スウ</t>
    </rPh>
    <rPh sb="20" eb="22">
      <t>ネンマツ</t>
    </rPh>
    <rPh sb="22" eb="24">
      <t>ゲンザイ</t>
    </rPh>
    <phoneticPr fontId="3"/>
  </si>
  <si>
    <t>大型二輪</t>
    <rPh sb="0" eb="2">
      <t>オオガタ</t>
    </rPh>
    <rPh sb="2" eb="4">
      <t>ニリン</t>
    </rPh>
    <phoneticPr fontId="3"/>
  </si>
  <si>
    <t>普通二輪</t>
    <rPh sb="0" eb="2">
      <t>フツウ</t>
    </rPh>
    <rPh sb="2" eb="4">
      <t>ニリン</t>
    </rPh>
    <phoneticPr fontId="3"/>
  </si>
  <si>
    <t>85歳以上</t>
    <rPh sb="2" eb="3">
      <t>サイ</t>
    </rPh>
    <rPh sb="3" eb="5">
      <t>イジョウ</t>
    </rPh>
    <phoneticPr fontId="3"/>
  </si>
  <si>
    <t>80～84歳</t>
    <rPh sb="5" eb="6">
      <t>サイ</t>
    </rPh>
    <phoneticPr fontId="3"/>
  </si>
  <si>
    <t>75～79歳</t>
    <rPh sb="5" eb="6">
      <t>サイ</t>
    </rPh>
    <phoneticPr fontId="3"/>
  </si>
  <si>
    <t>0～19歳</t>
    <rPh sb="4" eb="5">
      <t>サイ</t>
    </rPh>
    <phoneticPr fontId="3"/>
  </si>
  <si>
    <t>総数</t>
    <rPh sb="0" eb="2">
      <t>ソウスウ</t>
    </rPh>
    <phoneticPr fontId="3"/>
  </si>
  <si>
    <t>2011.10.1現在</t>
    <rPh sb="9" eb="11">
      <t>ゲンザイ</t>
    </rPh>
    <phoneticPr fontId="3"/>
  </si>
  <si>
    <t>総人口</t>
    <rPh sb="0" eb="1">
      <t>ソウ</t>
    </rPh>
    <rPh sb="1" eb="3">
      <t>ジンコウ</t>
    </rPh>
    <phoneticPr fontId="3"/>
  </si>
  <si>
    <t>(千人)</t>
    <rPh sb="1" eb="2">
      <t>セン</t>
    </rPh>
    <rPh sb="2" eb="3">
      <t>ニン</t>
    </rPh>
    <phoneticPr fontId="3"/>
  </si>
  <si>
    <t>2012.10.1現在</t>
    <rPh sb="9" eb="11">
      <t>ゲンザイ</t>
    </rPh>
    <phoneticPr fontId="3"/>
  </si>
  <si>
    <t>2013.10.1現在</t>
    <rPh sb="9" eb="11">
      <t>ゲンザイ</t>
    </rPh>
    <phoneticPr fontId="3"/>
  </si>
  <si>
    <t>７5～79歳</t>
    <rPh sb="5" eb="6">
      <t>サイ</t>
    </rPh>
    <phoneticPr fontId="3"/>
  </si>
  <si>
    <t>80～84歳</t>
    <rPh sb="5" eb="6">
      <t>サイ</t>
    </rPh>
    <phoneticPr fontId="3"/>
  </si>
  <si>
    <t>2014.10.1現在</t>
    <rPh sb="9" eb="11">
      <t>ゲンザイ</t>
    </rPh>
    <phoneticPr fontId="3"/>
  </si>
  <si>
    <t>2015.10.1現在</t>
    <rPh sb="9" eb="11">
      <t>ゲンザイ</t>
    </rPh>
    <phoneticPr fontId="3"/>
  </si>
  <si>
    <t>年齢別・車種別運転免許保有者数（2010年末現在）</t>
    <rPh sb="0" eb="2">
      <t>ネンレイ</t>
    </rPh>
    <rPh sb="2" eb="3">
      <t>ベツ</t>
    </rPh>
    <rPh sb="4" eb="7">
      <t>シャシュベツ</t>
    </rPh>
    <rPh sb="7" eb="9">
      <t>ウンテン</t>
    </rPh>
    <rPh sb="9" eb="11">
      <t>メンキョ</t>
    </rPh>
    <rPh sb="11" eb="14">
      <t>ホユウシャ</t>
    </rPh>
    <rPh sb="14" eb="15">
      <t>スウ</t>
    </rPh>
    <rPh sb="20" eb="22">
      <t>ネンマツ</t>
    </rPh>
    <rPh sb="22" eb="24">
      <t>ゲンザイ</t>
    </rPh>
    <phoneticPr fontId="3"/>
  </si>
  <si>
    <t>2010.10.1現在</t>
    <rPh sb="9" eb="11">
      <t>ゲンザイ</t>
    </rPh>
    <phoneticPr fontId="3"/>
  </si>
  <si>
    <t>2017.10.1現在</t>
    <rPh sb="9" eb="11">
      <t>ゲンザイ</t>
    </rPh>
    <phoneticPr fontId="3"/>
  </si>
  <si>
    <t>2016.10.1現在</t>
    <rPh sb="9" eb="11">
      <t>ゲンザイ</t>
    </rPh>
    <phoneticPr fontId="3"/>
  </si>
  <si>
    <t>一二種
大中普
保有率</t>
    <rPh sb="1" eb="2">
      <t>ニ</t>
    </rPh>
    <rPh sb="2" eb="3">
      <t>シュ</t>
    </rPh>
    <rPh sb="4" eb="5">
      <t>ダイ</t>
    </rPh>
    <rPh sb="5" eb="6">
      <t>チュウ</t>
    </rPh>
    <rPh sb="6" eb="7">
      <t>ススム</t>
    </rPh>
    <rPh sb="8" eb="11">
      <t>ホユウリツ</t>
    </rPh>
    <phoneticPr fontId="3"/>
  </si>
  <si>
    <t>(『交通事故統計年報』交通事故総合分析センター）</t>
  </si>
  <si>
    <t>１６歳</t>
    <phoneticPr fontId="3"/>
  </si>
  <si>
    <t>警察庁　運転免許統計</t>
    <rPh sb="0" eb="3">
      <t>ケイサツチョウ</t>
    </rPh>
    <rPh sb="4" eb="6">
      <t>ウンテン</t>
    </rPh>
    <rPh sb="6" eb="8">
      <t>メンキョ</t>
    </rPh>
    <rPh sb="8" eb="10">
      <t>トウケイ</t>
    </rPh>
    <phoneticPr fontId="3"/>
  </si>
  <si>
    <t>合計</t>
    <phoneticPr fontId="3"/>
  </si>
  <si>
    <t>大型
特殊</t>
    <rPh sb="0" eb="2">
      <t>オオガタ</t>
    </rPh>
    <rPh sb="3" eb="5">
      <t>トクシュ</t>
    </rPh>
    <phoneticPr fontId="3"/>
  </si>
  <si>
    <t>準中型</t>
    <rPh sb="0" eb="2">
      <t>ジュンチュウ</t>
    </rPh>
    <rPh sb="2" eb="3">
      <t>カタ</t>
    </rPh>
    <phoneticPr fontId="3"/>
  </si>
  <si>
    <t>小型
特殊</t>
    <rPh sb="0" eb="2">
      <t>コガタ</t>
    </rPh>
    <rPh sb="3" eb="5">
      <t>トクシュ</t>
    </rPh>
    <phoneticPr fontId="3"/>
  </si>
  <si>
    <t>１６歳</t>
  </si>
  <si>
    <t>７５歳～７９歳</t>
    <phoneticPr fontId="3"/>
  </si>
  <si>
    <t>８０歳～８４歳</t>
    <phoneticPr fontId="3"/>
  </si>
  <si>
    <t>６５歳以上</t>
    <rPh sb="3" eb="5">
      <t>イジョウ</t>
    </rPh>
    <phoneticPr fontId="3"/>
  </si>
  <si>
    <t>７０歳以上</t>
    <rPh sb="3" eb="5">
      <t>イジョウ</t>
    </rPh>
    <phoneticPr fontId="3"/>
  </si>
  <si>
    <t>７５歳以上</t>
    <rPh sb="3" eb="5">
      <t>イジョウ</t>
    </rPh>
    <phoneticPr fontId="3"/>
  </si>
  <si>
    <t>８０歳以上</t>
    <rPh sb="3" eb="5">
      <t>イジョウ</t>
    </rPh>
    <phoneticPr fontId="3"/>
  </si>
  <si>
    <t>（注）２種類以上の運転免許を保有している者は、上位の運転免許（本表の左側となる運転免許）の欄に計上している。</t>
    <phoneticPr fontId="3"/>
  </si>
  <si>
    <t>年齢別・車種別運転免許保有者数（2018年末現在）</t>
    <phoneticPr fontId="3"/>
  </si>
  <si>
    <t>2018.10.1現在</t>
    <rPh sb="9" eb="11">
      <t>ゲンザイ</t>
    </rPh>
    <phoneticPr fontId="3"/>
  </si>
  <si>
    <t>年齢別・車種別運転免許保有者数（2019年末現在）</t>
    <phoneticPr fontId="3"/>
  </si>
  <si>
    <t>2019.10.1現在</t>
    <rPh sb="9" eb="11">
      <t>ゲンザイ</t>
    </rPh>
    <phoneticPr fontId="3"/>
  </si>
  <si>
    <t>年齢別・車種別運転免許保有者数（2020年末現在）</t>
    <phoneticPr fontId="3"/>
  </si>
  <si>
    <t>2020.10.1現在</t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</si>
</sst>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 "/>
    <numFmt numFmtId="178" formatCode="#,##0.0_ "/>
  </numFmts>
  <fonts count="19"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明朝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・団"/>
      <family val="1"/>
      <charset val="128"/>
    </font>
    <font>
      <sz val="14"/>
      <name val="・団"/>
      <family val="1"/>
      <charset val="128"/>
    </font>
    <font>
      <sz val="9"/>
      <name val="ＭＳ Ｐ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9" fontId="2" fillId="0" borderId="0" applyFont="0" applyFill="0" applyBorder="0" applyAlignment="0" applyProtection="0"/>
    <xf numFmtId="0" fontId="5" fillId="0" borderId="0">
      <alignment vertical="center"/>
    </xf>
    <xf numFmtId="0" fontId="5" fillId="0" borderId="0" applyFill="0" applyBorder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 applyFill="0" applyBorder="0" applyProtection="0">
      <alignment vertical="center"/>
    </xf>
    <xf numFmtId="9" fontId="1" fillId="0" borderId="0" applyFont="0" applyFill="0" applyBorder="0" applyAlignment="0" applyProtection="0"/>
    <xf numFmtId="0" fontId="7" fillId="0" borderId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3" fillId="0" borderId="0"/>
    <xf numFmtId="0" fontId="7" fillId="0" borderId="0"/>
    <xf numFmtId="0" fontId="8" fillId="0" borderId="0"/>
    <xf numFmtId="0" fontId="14" fillId="0" borderId="0">
      <alignment vertical="center"/>
    </xf>
    <xf numFmtId="0" fontId="1" fillId="0" borderId="0"/>
    <xf numFmtId="0" fontId="15" fillId="0" borderId="0" applyFill="0" applyBorder="0" applyAlignment="0"/>
    <xf numFmtId="38" fontId="16" fillId="0" borderId="0" applyFont="0" applyFill="0" applyBorder="0" applyAlignment="0" applyProtection="0"/>
    <xf numFmtId="38" fontId="8" fillId="0" borderId="0" applyFont="0" applyFill="0" applyBorder="0" applyAlignment="0" applyProtection="0"/>
  </cellStyleXfs>
  <cellXfs count="207">
    <xf numFmtId="0" fontId="0" fillId="0" borderId="0" xfId="0">
      <alignment vertical="center"/>
    </xf>
    <xf numFmtId="0" fontId="5" fillId="0" borderId="0" xfId="2" applyBorder="1" applyAlignment="1">
      <alignment vertical="center"/>
    </xf>
    <xf numFmtId="0" fontId="5" fillId="0" borderId="0" xfId="2">
      <alignment vertical="center"/>
    </xf>
    <xf numFmtId="0" fontId="6" fillId="0" borderId="5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5" fillId="0" borderId="0" xfId="2" applyAlignment="1">
      <alignment horizontal="center" vertical="center"/>
    </xf>
    <xf numFmtId="0" fontId="6" fillId="0" borderId="1" xfId="2" applyFont="1" applyBorder="1" applyAlignment="1">
      <alignment horizontal="right" vertical="center"/>
    </xf>
    <xf numFmtId="177" fontId="6" fillId="0" borderId="10" xfId="3" applyNumberFormat="1" applyFont="1" applyBorder="1">
      <alignment vertical="center"/>
    </xf>
    <xf numFmtId="177" fontId="6" fillId="0" borderId="9" xfId="3" applyNumberFormat="1" applyFont="1" applyBorder="1">
      <alignment vertical="center"/>
    </xf>
    <xf numFmtId="177" fontId="6" fillId="0" borderId="11" xfId="3" applyNumberFormat="1" applyFont="1" applyBorder="1">
      <alignment vertical="center"/>
    </xf>
    <xf numFmtId="0" fontId="6" fillId="0" borderId="6" xfId="2" applyFont="1" applyBorder="1" applyAlignment="1">
      <alignment horizontal="right" vertical="center"/>
    </xf>
    <xf numFmtId="177" fontId="6" fillId="0" borderId="12" xfId="3" applyNumberFormat="1" applyFont="1" applyBorder="1">
      <alignment vertical="center"/>
    </xf>
    <xf numFmtId="177" fontId="6" fillId="0" borderId="13" xfId="3" applyNumberFormat="1" applyFont="1" applyBorder="1">
      <alignment vertical="center"/>
    </xf>
    <xf numFmtId="177" fontId="6" fillId="0" borderId="14" xfId="3" applyNumberFormat="1" applyFont="1" applyBorder="1">
      <alignment vertical="center"/>
    </xf>
    <xf numFmtId="0" fontId="6" fillId="0" borderId="3" xfId="2" applyFont="1" applyBorder="1" applyAlignment="1">
      <alignment horizontal="right" vertical="center"/>
    </xf>
    <xf numFmtId="177" fontId="6" fillId="0" borderId="15" xfId="3" applyNumberFormat="1" applyFont="1" applyBorder="1">
      <alignment vertical="center"/>
    </xf>
    <xf numFmtId="177" fontId="6" fillId="0" borderId="16" xfId="3" applyNumberFormat="1" applyFont="1" applyBorder="1">
      <alignment vertical="center"/>
    </xf>
    <xf numFmtId="177" fontId="6" fillId="0" borderId="17" xfId="3" applyNumberFormat="1" applyFont="1" applyBorder="1">
      <alignment vertical="center"/>
    </xf>
    <xf numFmtId="0" fontId="6" fillId="0" borderId="2" xfId="2" applyFont="1" applyBorder="1" applyAlignment="1">
      <alignment horizontal="right" vertical="center"/>
    </xf>
    <xf numFmtId="0" fontId="5" fillId="0" borderId="0" xfId="2" applyAlignment="1">
      <alignment horizontal="right" vertical="center"/>
    </xf>
    <xf numFmtId="0" fontId="6" fillId="0" borderId="28" xfId="2" applyFont="1" applyBorder="1" applyAlignment="1">
      <alignment horizontal="center" vertical="center"/>
    </xf>
    <xf numFmtId="177" fontId="6" fillId="0" borderId="29" xfId="3" applyNumberFormat="1" applyFont="1" applyBorder="1">
      <alignment vertical="center"/>
    </xf>
    <xf numFmtId="177" fontId="6" fillId="0" borderId="30" xfId="3" applyNumberFormat="1" applyFont="1" applyBorder="1">
      <alignment vertical="center"/>
    </xf>
    <xf numFmtId="177" fontId="6" fillId="0" borderId="31" xfId="3" applyNumberFormat="1" applyFont="1" applyBorder="1">
      <alignment vertical="center"/>
    </xf>
    <xf numFmtId="177" fontId="6" fillId="0" borderId="28" xfId="3" applyNumberFormat="1" applyFont="1" applyBorder="1">
      <alignment vertical="center"/>
    </xf>
    <xf numFmtId="177" fontId="6" fillId="0" borderId="5" xfId="3" applyNumberFormat="1" applyFont="1" applyBorder="1">
      <alignment vertical="center"/>
    </xf>
    <xf numFmtId="177" fontId="6" fillId="0" borderId="8" xfId="3" applyNumberFormat="1" applyFont="1" applyBorder="1">
      <alignment vertical="center"/>
    </xf>
    <xf numFmtId="177" fontId="6" fillId="0" borderId="7" xfId="3" applyNumberFormat="1" applyFont="1" applyBorder="1">
      <alignment vertical="center"/>
    </xf>
    <xf numFmtId="0" fontId="5" fillId="0" borderId="0" xfId="5" applyBorder="1" applyAlignment="1">
      <alignment vertical="center"/>
    </xf>
    <xf numFmtId="0" fontId="5" fillId="0" borderId="0" xfId="5">
      <alignment vertical="center"/>
    </xf>
    <xf numFmtId="0" fontId="6" fillId="0" borderId="3" xfId="5" applyFont="1" applyBorder="1" applyAlignment="1">
      <alignment horizontal="center" vertical="center"/>
    </xf>
    <xf numFmtId="0" fontId="6" fillId="0" borderId="5" xfId="5" applyFont="1" applyBorder="1" applyAlignment="1">
      <alignment horizontal="center" vertical="center"/>
    </xf>
    <xf numFmtId="0" fontId="6" fillId="0" borderId="8" xfId="5" applyFont="1" applyBorder="1" applyAlignment="1">
      <alignment horizontal="center" vertical="center"/>
    </xf>
    <xf numFmtId="0" fontId="6" fillId="0" borderId="7" xfId="5" applyFont="1" applyBorder="1" applyAlignment="1">
      <alignment horizontal="center" vertical="center"/>
    </xf>
    <xf numFmtId="0" fontId="6" fillId="0" borderId="21" xfId="5" applyFont="1" applyBorder="1" applyAlignment="1">
      <alignment horizontal="center" vertical="center"/>
    </xf>
    <xf numFmtId="0" fontId="5" fillId="0" borderId="0" xfId="5" applyAlignment="1">
      <alignment horizontal="center" vertical="center"/>
    </xf>
    <xf numFmtId="0" fontId="6" fillId="0" borderId="2" xfId="5" applyFont="1" applyBorder="1" applyAlignment="1">
      <alignment horizontal="right" vertical="center"/>
    </xf>
    <xf numFmtId="0" fontId="6" fillId="0" borderId="1" xfId="5" applyFont="1" applyBorder="1" applyAlignment="1">
      <alignment horizontal="right" vertical="center"/>
    </xf>
    <xf numFmtId="177" fontId="6" fillId="0" borderId="2" xfId="6" applyNumberFormat="1" applyFont="1" applyBorder="1">
      <alignment vertical="center"/>
    </xf>
    <xf numFmtId="177" fontId="6" fillId="0" borderId="10" xfId="6" applyNumberFormat="1" applyFont="1" applyBorder="1">
      <alignment vertical="center"/>
    </xf>
    <xf numFmtId="177" fontId="6" fillId="0" borderId="9" xfId="6" applyNumberFormat="1" applyFont="1" applyBorder="1">
      <alignment vertical="center"/>
    </xf>
    <xf numFmtId="177" fontId="6" fillId="0" borderId="11" xfId="6" applyNumberFormat="1" applyFont="1" applyBorder="1">
      <alignment vertical="center"/>
    </xf>
    <xf numFmtId="177" fontId="6" fillId="0" borderId="22" xfId="6" applyNumberFormat="1" applyFont="1" applyBorder="1">
      <alignment vertical="center"/>
    </xf>
    <xf numFmtId="0" fontId="6" fillId="0" borderId="6" xfId="5" applyFont="1" applyBorder="1" applyAlignment="1">
      <alignment horizontal="right" vertical="center"/>
    </xf>
    <xf numFmtId="177" fontId="6" fillId="0" borderId="6" xfId="6" applyNumberFormat="1" applyFont="1" applyBorder="1">
      <alignment vertical="center"/>
    </xf>
    <xf numFmtId="177" fontId="6" fillId="0" borderId="12" xfId="6" applyNumberFormat="1" applyFont="1" applyBorder="1">
      <alignment vertical="center"/>
    </xf>
    <xf numFmtId="177" fontId="6" fillId="0" borderId="13" xfId="6" applyNumberFormat="1" applyFont="1" applyBorder="1">
      <alignment vertical="center"/>
    </xf>
    <xf numFmtId="177" fontId="6" fillId="0" borderId="14" xfId="6" applyNumberFormat="1" applyFont="1" applyBorder="1">
      <alignment vertical="center"/>
    </xf>
    <xf numFmtId="177" fontId="6" fillId="0" borderId="23" xfId="6" applyNumberFormat="1" applyFont="1" applyBorder="1">
      <alignment vertical="center"/>
    </xf>
    <xf numFmtId="0" fontId="6" fillId="0" borderId="3" xfId="5" applyFont="1" applyBorder="1" applyAlignment="1">
      <alignment horizontal="right" vertical="center"/>
    </xf>
    <xf numFmtId="177" fontId="6" fillId="0" borderId="3" xfId="6" applyNumberFormat="1" applyFont="1" applyBorder="1">
      <alignment vertical="center"/>
    </xf>
    <xf numFmtId="177" fontId="6" fillId="0" borderId="15" xfId="6" applyNumberFormat="1" applyFont="1" applyBorder="1">
      <alignment vertical="center"/>
    </xf>
    <xf numFmtId="177" fontId="6" fillId="0" borderId="16" xfId="6" applyNumberFormat="1" applyFont="1" applyBorder="1">
      <alignment vertical="center"/>
    </xf>
    <xf numFmtId="177" fontId="6" fillId="0" borderId="17" xfId="6" applyNumberFormat="1" applyFont="1" applyBorder="1">
      <alignment vertical="center"/>
    </xf>
    <xf numFmtId="177" fontId="6" fillId="0" borderId="24" xfId="6" applyNumberFormat="1" applyFont="1" applyBorder="1">
      <alignment vertical="center"/>
    </xf>
    <xf numFmtId="177" fontId="6" fillId="0" borderId="5" xfId="6" applyNumberFormat="1" applyFont="1" applyBorder="1">
      <alignment vertical="center"/>
    </xf>
    <xf numFmtId="177" fontId="6" fillId="0" borderId="18" xfId="6" applyNumberFormat="1" applyFont="1" applyBorder="1">
      <alignment vertical="center"/>
    </xf>
    <xf numFmtId="177" fontId="6" fillId="0" borderId="8" xfId="6" applyNumberFormat="1" applyFont="1" applyBorder="1">
      <alignment vertical="center"/>
    </xf>
    <xf numFmtId="177" fontId="6" fillId="0" borderId="7" xfId="6" applyNumberFormat="1" applyFont="1" applyBorder="1">
      <alignment vertical="center"/>
    </xf>
    <xf numFmtId="177" fontId="6" fillId="0" borderId="21" xfId="6" applyNumberFormat="1" applyFont="1" applyBorder="1">
      <alignment vertical="center"/>
    </xf>
    <xf numFmtId="0" fontId="5" fillId="0" borderId="0" xfId="5" applyAlignment="1">
      <alignment horizontal="right" vertical="center"/>
    </xf>
    <xf numFmtId="0" fontId="6" fillId="0" borderId="0" xfId="8" applyFont="1" applyFill="1" applyAlignment="1" applyProtection="1">
      <alignment horizontal="left"/>
    </xf>
    <xf numFmtId="0" fontId="6" fillId="0" borderId="0" xfId="8" applyFont="1" applyFill="1"/>
    <xf numFmtId="0" fontId="7" fillId="0" borderId="0" xfId="8" applyFont="1" applyFill="1"/>
    <xf numFmtId="0" fontId="6" fillId="0" borderId="1" xfId="8" applyFont="1" applyFill="1" applyBorder="1" applyAlignment="1" applyProtection="1">
      <alignment horizontal="left" vertical="center"/>
    </xf>
    <xf numFmtId="0" fontId="6" fillId="0" borderId="27" xfId="8" applyFont="1" applyFill="1" applyBorder="1" applyAlignment="1" applyProtection="1">
      <alignment horizontal="right" vertical="center"/>
    </xf>
    <xf numFmtId="0" fontId="6" fillId="0" borderId="18" xfId="8" applyFont="1" applyFill="1" applyBorder="1" applyAlignment="1">
      <alignment horizontal="centerContinuous" vertical="center"/>
    </xf>
    <xf numFmtId="0" fontId="6" fillId="0" borderId="19" xfId="8" applyFont="1" applyFill="1" applyBorder="1" applyAlignment="1">
      <alignment horizontal="centerContinuous" vertical="center"/>
    </xf>
    <xf numFmtId="0" fontId="6" fillId="0" borderId="19" xfId="8" applyFont="1" applyFill="1" applyBorder="1" applyAlignment="1" applyProtection="1">
      <alignment horizontal="centerContinuous" vertical="center"/>
    </xf>
    <xf numFmtId="0" fontId="6" fillId="0" borderId="26" xfId="8" applyFont="1" applyFill="1" applyBorder="1" applyAlignment="1">
      <alignment horizontal="centerContinuous" vertical="center"/>
    </xf>
    <xf numFmtId="0" fontId="6" fillId="0" borderId="3" xfId="8" applyFont="1" applyFill="1" applyBorder="1" applyAlignment="1" applyProtection="1">
      <alignment horizontal="left" vertical="center"/>
    </xf>
    <xf numFmtId="0" fontId="6" fillId="0" borderId="4" xfId="8" applyFont="1" applyFill="1" applyBorder="1" applyAlignment="1" applyProtection="1">
      <alignment horizontal="left" vertical="center"/>
    </xf>
    <xf numFmtId="0" fontId="6" fillId="0" borderId="7" xfId="8" applyFont="1" applyFill="1" applyBorder="1" applyAlignment="1" applyProtection="1">
      <alignment horizontal="center" vertical="center"/>
    </xf>
    <xf numFmtId="0" fontId="6" fillId="0" borderId="7" xfId="8" applyFont="1" applyFill="1" applyBorder="1" applyAlignment="1" applyProtection="1">
      <alignment horizontal="center" vertical="center" wrapText="1"/>
    </xf>
    <xf numFmtId="0" fontId="6" fillId="0" borderId="2" xfId="8" applyFont="1" applyFill="1" applyBorder="1" applyAlignment="1" applyProtection="1">
      <alignment horizontal="left" vertical="center"/>
    </xf>
    <xf numFmtId="0" fontId="6" fillId="0" borderId="3" xfId="8" applyFont="1" applyFill="1" applyBorder="1" applyAlignment="1" applyProtection="1">
      <alignment horizontal="center" vertical="center"/>
    </xf>
    <xf numFmtId="38" fontId="6" fillId="0" borderId="7" xfId="9" applyFont="1" applyFill="1" applyBorder="1" applyAlignment="1">
      <alignment horizontal="center" vertical="center"/>
    </xf>
    <xf numFmtId="37" fontId="6" fillId="0" borderId="7" xfId="8" applyNumberFormat="1" applyFont="1" applyFill="1" applyBorder="1" applyAlignment="1" applyProtection="1">
      <alignment vertical="center"/>
    </xf>
    <xf numFmtId="37" fontId="6" fillId="0" borderId="17" xfId="8" applyNumberFormat="1" applyFont="1" applyFill="1" applyBorder="1" applyAlignment="1" applyProtection="1">
      <alignment vertical="center"/>
    </xf>
    <xf numFmtId="38" fontId="6" fillId="0" borderId="7" xfId="9" applyFont="1" applyFill="1" applyBorder="1" applyAlignment="1" applyProtection="1">
      <alignment vertical="center"/>
    </xf>
    <xf numFmtId="0" fontId="6" fillId="0" borderId="1" xfId="2" applyFont="1" applyBorder="1" applyAlignment="1">
      <alignment horizontal="center" vertical="center"/>
    </xf>
    <xf numFmtId="0" fontId="12" fillId="0" borderId="0" xfId="8" applyFont="1" applyFill="1"/>
    <xf numFmtId="0" fontId="12" fillId="0" borderId="0" xfId="8" applyFont="1" applyFill="1" applyProtection="1"/>
    <xf numFmtId="37" fontId="12" fillId="0" borderId="0" xfId="8" applyNumberFormat="1" applyFont="1" applyFill="1" applyProtection="1"/>
    <xf numFmtId="57" fontId="7" fillId="0" borderId="0" xfId="8" applyNumberFormat="1" applyFont="1" applyFill="1" applyProtection="1"/>
    <xf numFmtId="0" fontId="7" fillId="0" borderId="0" xfId="8" applyFont="1" applyFill="1" applyProtection="1"/>
    <xf numFmtId="37" fontId="7" fillId="0" borderId="0" xfId="8" applyNumberFormat="1" applyFont="1" applyFill="1" applyProtection="1"/>
    <xf numFmtId="0" fontId="7" fillId="0" borderId="0" xfId="8" applyFont="1" applyFill="1" applyAlignment="1" applyProtection="1">
      <alignment horizontal="left"/>
    </xf>
    <xf numFmtId="0" fontId="6" fillId="0" borderId="3" xfId="8" applyFont="1" applyFill="1" applyBorder="1" applyAlignment="1" applyProtection="1">
      <alignment horizontal="center" vertical="center"/>
    </xf>
    <xf numFmtId="0" fontId="10" fillId="0" borderId="0" xfId="8" applyFont="1" applyFill="1" applyBorder="1" applyAlignment="1" applyProtection="1">
      <alignment horizontal="left" vertical="center"/>
    </xf>
    <xf numFmtId="38" fontId="6" fillId="0" borderId="7" xfId="9" applyFont="1" applyFill="1" applyBorder="1" applyAlignment="1">
      <alignment horizontal="right" vertical="center"/>
    </xf>
    <xf numFmtId="0" fontId="6" fillId="0" borderId="1" xfId="2" applyFont="1" applyBorder="1" applyAlignment="1">
      <alignment horizontal="right" vertical="center"/>
    </xf>
    <xf numFmtId="0" fontId="6" fillId="0" borderId="2" xfId="2" applyFont="1" applyBorder="1" applyAlignment="1">
      <alignment horizontal="right" vertical="center"/>
    </xf>
    <xf numFmtId="0" fontId="6" fillId="0" borderId="3" xfId="8" applyFont="1" applyFill="1" applyBorder="1" applyAlignment="1" applyProtection="1">
      <alignment horizontal="center" vertical="center"/>
    </xf>
    <xf numFmtId="0" fontId="6" fillId="0" borderId="0" xfId="8" applyFont="1" applyFill="1" applyAlignment="1">
      <alignment horizontal="center" vertical="center"/>
    </xf>
    <xf numFmtId="0" fontId="6" fillId="0" borderId="2" xfId="2" applyFont="1" applyBorder="1" applyAlignment="1">
      <alignment horizontal="right" vertical="center"/>
    </xf>
    <xf numFmtId="0" fontId="6" fillId="0" borderId="1" xfId="2" applyFont="1" applyBorder="1" applyAlignment="1">
      <alignment horizontal="right" vertical="center"/>
    </xf>
    <xf numFmtId="177" fontId="6" fillId="0" borderId="32" xfId="6" applyNumberFormat="1" applyFont="1" applyBorder="1">
      <alignment vertical="center"/>
    </xf>
    <xf numFmtId="0" fontId="4" fillId="0" borderId="4" xfId="2" applyFont="1" applyBorder="1" applyAlignment="1">
      <alignment vertical="center"/>
    </xf>
    <xf numFmtId="0" fontId="7" fillId="0" borderId="0" xfId="8" applyFont="1" applyFill="1"/>
    <xf numFmtId="178" fontId="6" fillId="0" borderId="18" xfId="3" applyNumberFormat="1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 textRotation="255"/>
    </xf>
    <xf numFmtId="9" fontId="6" fillId="0" borderId="0" xfId="4" applyNumberFormat="1" applyFont="1" applyBorder="1">
      <alignment vertical="center"/>
    </xf>
    <xf numFmtId="0" fontId="0" fillId="0" borderId="7" xfId="2" applyFont="1" applyBorder="1" applyAlignment="1">
      <alignment horizontal="center" vertical="center"/>
    </xf>
    <xf numFmtId="0" fontId="9" fillId="0" borderId="20" xfId="2" applyFont="1" applyBorder="1">
      <alignment vertical="center"/>
    </xf>
    <xf numFmtId="0" fontId="9" fillId="0" borderId="17" xfId="2" applyFont="1" applyBorder="1">
      <alignment vertical="center"/>
    </xf>
    <xf numFmtId="0" fontId="9" fillId="0" borderId="3" xfId="2" applyFont="1" applyBorder="1" applyAlignment="1">
      <alignment horizontal="center" vertical="center"/>
    </xf>
    <xf numFmtId="177" fontId="6" fillId="0" borderId="7" xfId="4" applyNumberFormat="1" applyFont="1" applyBorder="1">
      <alignment vertical="center"/>
    </xf>
    <xf numFmtId="177" fontId="9" fillId="0" borderId="7" xfId="2" applyNumberFormat="1" applyFont="1" applyBorder="1">
      <alignment vertical="center"/>
    </xf>
    <xf numFmtId="9" fontId="6" fillId="0" borderId="7" xfId="1" applyFont="1" applyBorder="1" applyAlignment="1">
      <alignment vertical="center"/>
    </xf>
    <xf numFmtId="9" fontId="9" fillId="0" borderId="7" xfId="1" applyFont="1" applyBorder="1" applyAlignment="1">
      <alignment vertical="center"/>
    </xf>
    <xf numFmtId="176" fontId="6" fillId="0" borderId="7" xfId="1" applyNumberFormat="1" applyFont="1" applyBorder="1" applyAlignment="1">
      <alignment vertical="center"/>
    </xf>
    <xf numFmtId="0" fontId="6" fillId="0" borderId="0" xfId="8" applyFont="1" applyFill="1" applyBorder="1" applyAlignment="1">
      <alignment horizontal="center" vertical="center"/>
    </xf>
    <xf numFmtId="0" fontId="6" fillId="0" borderId="0" xfId="8" applyFont="1" applyFill="1" applyBorder="1" applyAlignment="1">
      <alignment vertical="center" wrapText="1"/>
    </xf>
    <xf numFmtId="0" fontId="6" fillId="0" borderId="0" xfId="8" applyFont="1" applyFill="1" applyBorder="1" applyAlignment="1">
      <alignment vertical="center"/>
    </xf>
    <xf numFmtId="0" fontId="6" fillId="0" borderId="0" xfId="8" applyFont="1" applyFill="1" applyAlignment="1">
      <alignment vertical="center" wrapText="1"/>
    </xf>
    <xf numFmtId="0" fontId="6" fillId="0" borderId="0" xfId="8" applyFont="1" applyFill="1" applyAlignment="1">
      <alignment vertical="center"/>
    </xf>
    <xf numFmtId="0" fontId="6" fillId="0" borderId="0" xfId="8" applyFont="1" applyFill="1" applyBorder="1" applyAlignment="1" applyProtection="1">
      <alignment horizontal="right" vertical="center"/>
    </xf>
    <xf numFmtId="0" fontId="9" fillId="0" borderId="0" xfId="0" applyFont="1">
      <alignment vertical="center"/>
    </xf>
    <xf numFmtId="0" fontId="9" fillId="0" borderId="2" xfId="8" applyFont="1" applyFill="1" applyBorder="1" applyAlignment="1" applyProtection="1">
      <alignment horizontal="left" vertical="center"/>
    </xf>
    <xf numFmtId="0" fontId="9" fillId="0" borderId="3" xfId="8" applyFont="1" applyFill="1" applyBorder="1" applyAlignment="1" applyProtection="1">
      <alignment horizontal="center" vertical="center"/>
    </xf>
    <xf numFmtId="0" fontId="9" fillId="0" borderId="3" xfId="8" applyFont="1" applyFill="1" applyBorder="1" applyAlignment="1" applyProtection="1">
      <alignment horizontal="centerContinuous" vertical="center"/>
    </xf>
    <xf numFmtId="0" fontId="9" fillId="0" borderId="25" xfId="8" applyFont="1" applyFill="1" applyBorder="1" applyAlignment="1">
      <alignment horizontal="centerContinuous" vertical="center"/>
    </xf>
    <xf numFmtId="0" fontId="9" fillId="0" borderId="7" xfId="2" applyFont="1" applyBorder="1" applyAlignment="1">
      <alignment horizontal="center" vertical="center"/>
    </xf>
    <xf numFmtId="0" fontId="4" fillId="0" borderId="0" xfId="8" applyFont="1" applyFill="1" applyAlignment="1" applyProtection="1">
      <alignment horizontal="left"/>
    </xf>
    <xf numFmtId="0" fontId="4" fillId="0" borderId="0" xfId="8" applyFont="1" applyFill="1"/>
    <xf numFmtId="0" fontId="12" fillId="0" borderId="2" xfId="8" applyFont="1" applyFill="1" applyBorder="1" applyAlignment="1" applyProtection="1">
      <alignment horizontal="left" vertical="center"/>
    </xf>
    <xf numFmtId="0" fontId="12" fillId="0" borderId="0" xfId="8" applyFont="1" applyFill="1" applyBorder="1" applyAlignment="1" applyProtection="1">
      <alignment horizontal="right" vertical="center"/>
    </xf>
    <xf numFmtId="0" fontId="12" fillId="0" borderId="18" xfId="8" applyFont="1" applyFill="1" applyBorder="1" applyAlignment="1">
      <alignment horizontal="centerContinuous" vertical="center"/>
    </xf>
    <xf numFmtId="0" fontId="12" fillId="0" borderId="19" xfId="8" applyFont="1" applyFill="1" applyBorder="1" applyAlignment="1">
      <alignment horizontal="centerContinuous" vertical="center"/>
    </xf>
    <xf numFmtId="0" fontId="12" fillId="0" borderId="19" xfId="8" applyFont="1" applyFill="1" applyBorder="1" applyAlignment="1" applyProtection="1">
      <alignment horizontal="centerContinuous" vertical="center"/>
    </xf>
    <xf numFmtId="0" fontId="12" fillId="0" borderId="26" xfId="8" applyFont="1" applyFill="1" applyBorder="1" applyAlignment="1">
      <alignment horizontal="centerContinuous" vertical="center"/>
    </xf>
    <xf numFmtId="0" fontId="12" fillId="0" borderId="3" xfId="8" applyFont="1" applyFill="1" applyBorder="1" applyAlignment="1" applyProtection="1">
      <alignment horizontal="left" vertical="center"/>
    </xf>
    <xf numFmtId="0" fontId="12" fillId="0" borderId="4" xfId="8" applyFont="1" applyFill="1" applyBorder="1" applyAlignment="1" applyProtection="1">
      <alignment horizontal="left" vertical="center"/>
    </xf>
    <xf numFmtId="0" fontId="12" fillId="0" borderId="7" xfId="8" applyFont="1" applyFill="1" applyBorder="1" applyAlignment="1" applyProtection="1">
      <alignment horizontal="center" vertical="center"/>
    </xf>
    <xf numFmtId="0" fontId="12" fillId="0" borderId="7" xfId="8" applyFont="1" applyFill="1" applyBorder="1" applyAlignment="1" applyProtection="1">
      <alignment horizontal="center" vertical="center" wrapText="1"/>
    </xf>
    <xf numFmtId="0" fontId="18" fillId="0" borderId="2" xfId="8" applyFont="1" applyFill="1" applyBorder="1" applyAlignment="1" applyProtection="1">
      <alignment horizontal="left" vertical="center"/>
    </xf>
    <xf numFmtId="0" fontId="18" fillId="0" borderId="3" xfId="8" applyFont="1" applyFill="1" applyBorder="1" applyAlignment="1" applyProtection="1">
      <alignment horizontal="center" vertical="center"/>
    </xf>
    <xf numFmtId="38" fontId="12" fillId="0" borderId="7" xfId="9" applyFont="1" applyFill="1" applyBorder="1" applyAlignment="1">
      <alignment horizontal="center" vertical="center"/>
    </xf>
    <xf numFmtId="37" fontId="12" fillId="0" borderId="7" xfId="8" applyNumberFormat="1" applyFont="1" applyFill="1" applyBorder="1" applyAlignment="1" applyProtection="1">
      <alignment vertical="center"/>
    </xf>
    <xf numFmtId="37" fontId="12" fillId="0" borderId="17" xfId="8" applyNumberFormat="1" applyFont="1" applyFill="1" applyBorder="1" applyAlignment="1" applyProtection="1">
      <alignment vertical="center"/>
    </xf>
    <xf numFmtId="38" fontId="12" fillId="0" borderId="7" xfId="9" applyFont="1" applyFill="1" applyBorder="1" applyAlignment="1" applyProtection="1">
      <alignment vertical="center"/>
    </xf>
    <xf numFmtId="0" fontId="18" fillId="0" borderId="3" xfId="8" applyFont="1" applyFill="1" applyBorder="1" applyAlignment="1" applyProtection="1">
      <alignment horizontal="centerContinuous" vertical="center"/>
    </xf>
    <xf numFmtId="0" fontId="18" fillId="0" borderId="25" xfId="8" applyFont="1" applyFill="1" applyBorder="1" applyAlignment="1">
      <alignment horizontal="centerContinuous" vertical="center"/>
    </xf>
    <xf numFmtId="9" fontId="6" fillId="0" borderId="7" xfId="7" applyFont="1" applyBorder="1" applyAlignment="1">
      <alignment vertical="center"/>
    </xf>
    <xf numFmtId="176" fontId="6" fillId="0" borderId="7" xfId="7" applyNumberFormat="1" applyFont="1" applyBorder="1" applyAlignment="1">
      <alignment vertical="center"/>
    </xf>
    <xf numFmtId="9" fontId="9" fillId="0" borderId="7" xfId="7" applyFont="1" applyBorder="1" applyAlignment="1">
      <alignment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18" xfId="2" applyFont="1" applyBorder="1" applyAlignment="1">
      <alignment horizontal="right" vertical="center"/>
    </xf>
    <xf numFmtId="0" fontId="6" fillId="0" borderId="19" xfId="2" applyFont="1" applyBorder="1" applyAlignment="1">
      <alignment horizontal="right" vertical="center"/>
    </xf>
    <xf numFmtId="0" fontId="6" fillId="0" borderId="18" xfId="2" applyFont="1" applyBorder="1" applyAlignment="1">
      <alignment horizontal="center" vertical="center"/>
    </xf>
    <xf numFmtId="0" fontId="6" fillId="0" borderId="26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 wrapText="1"/>
    </xf>
    <xf numFmtId="0" fontId="17" fillId="0" borderId="17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right" vertical="center"/>
    </xf>
    <xf numFmtId="0" fontId="6" fillId="0" borderId="0" xfId="2" applyFont="1" applyBorder="1" applyAlignment="1">
      <alignment horizontal="right" vertical="center"/>
    </xf>
    <xf numFmtId="0" fontId="4" fillId="0" borderId="4" xfId="2" applyFont="1" applyBorder="1" applyAlignment="1">
      <alignment horizontal="left" vertical="center"/>
    </xf>
    <xf numFmtId="0" fontId="6" fillId="0" borderId="4" xfId="2" applyFont="1" applyBorder="1" applyAlignment="1">
      <alignment horizontal="right" vertical="center"/>
    </xf>
    <xf numFmtId="0" fontId="6" fillId="0" borderId="1" xfId="2" applyFont="1" applyBorder="1" applyAlignment="1">
      <alignment horizontal="right" vertical="center"/>
    </xf>
    <xf numFmtId="0" fontId="6" fillId="0" borderId="27" xfId="2" applyFont="1" applyBorder="1" applyAlignment="1">
      <alignment horizontal="right" vertical="center"/>
    </xf>
    <xf numFmtId="0" fontId="6" fillId="0" borderId="19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3" xfId="2" applyFont="1" applyBorder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0" fontId="6" fillId="0" borderId="18" xfId="5" applyFont="1" applyBorder="1" applyAlignment="1">
      <alignment horizontal="center" vertical="center"/>
    </xf>
    <xf numFmtId="0" fontId="6" fillId="0" borderId="26" xfId="5" applyFont="1" applyBorder="1" applyAlignment="1">
      <alignment horizontal="center" vertical="center"/>
    </xf>
    <xf numFmtId="0" fontId="6" fillId="0" borderId="18" xfId="5" applyFont="1" applyBorder="1" applyAlignment="1">
      <alignment horizontal="right" vertical="center"/>
    </xf>
    <xf numFmtId="0" fontId="6" fillId="0" borderId="19" xfId="5" applyFont="1" applyBorder="1" applyAlignment="1">
      <alignment horizontal="right" vertical="center"/>
    </xf>
    <xf numFmtId="0" fontId="4" fillId="0" borderId="4" xfId="5" applyFont="1" applyBorder="1" applyAlignment="1">
      <alignment horizontal="left" vertical="center"/>
    </xf>
    <xf numFmtId="0" fontId="6" fillId="0" borderId="4" xfId="5" applyFont="1" applyBorder="1" applyAlignment="1">
      <alignment horizontal="right" vertical="center"/>
    </xf>
    <xf numFmtId="0" fontId="6" fillId="0" borderId="2" xfId="5" applyFont="1" applyBorder="1" applyAlignment="1">
      <alignment horizontal="right" vertical="center"/>
    </xf>
    <xf numFmtId="0" fontId="6" fillId="0" borderId="0" xfId="5" applyFont="1" applyBorder="1" applyAlignment="1">
      <alignment horizontal="right" vertical="center"/>
    </xf>
    <xf numFmtId="0" fontId="6" fillId="0" borderId="1" xfId="5" applyFont="1" applyBorder="1" applyAlignment="1">
      <alignment horizontal="right" vertical="center"/>
    </xf>
    <xf numFmtId="0" fontId="6" fillId="0" borderId="27" xfId="5" applyFont="1" applyBorder="1" applyAlignment="1">
      <alignment horizontal="right" vertical="center"/>
    </xf>
    <xf numFmtId="0" fontId="6" fillId="0" borderId="19" xfId="5" applyFont="1" applyBorder="1" applyAlignment="1">
      <alignment horizontal="center" vertical="center"/>
    </xf>
    <xf numFmtId="0" fontId="6" fillId="0" borderId="20" xfId="5" applyFont="1" applyBorder="1" applyAlignment="1">
      <alignment horizontal="center" vertical="center"/>
    </xf>
    <xf numFmtId="0" fontId="6" fillId="0" borderId="17" xfId="5" applyFont="1" applyBorder="1" applyAlignment="1">
      <alignment horizontal="center" vertical="center"/>
    </xf>
    <xf numFmtId="0" fontId="6" fillId="0" borderId="3" xfId="5" applyFont="1" applyBorder="1" applyAlignment="1">
      <alignment horizontal="left" vertical="center"/>
    </xf>
    <xf numFmtId="0" fontId="6" fillId="0" borderId="4" xfId="5" applyFont="1" applyBorder="1" applyAlignment="1">
      <alignment horizontal="left" vertical="center"/>
    </xf>
    <xf numFmtId="0" fontId="6" fillId="0" borderId="20" xfId="8" applyFont="1" applyFill="1" applyBorder="1" applyAlignment="1" applyProtection="1">
      <alignment horizontal="center" vertical="center"/>
    </xf>
    <xf numFmtId="0" fontId="6" fillId="0" borderId="17" xfId="8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3" xfId="8" applyFont="1" applyFill="1" applyBorder="1" applyAlignment="1" applyProtection="1">
      <alignment horizontal="center" vertical="center"/>
    </xf>
    <xf numFmtId="0" fontId="6" fillId="0" borderId="25" xfId="8" applyFont="1" applyFill="1" applyBorder="1" applyAlignment="1" applyProtection="1">
      <alignment horizontal="center" vertical="center"/>
    </xf>
    <xf numFmtId="0" fontId="6" fillId="0" borderId="18" xfId="8" applyFont="1" applyFill="1" applyBorder="1" applyAlignment="1" applyProtection="1">
      <alignment horizontal="center" vertical="center"/>
    </xf>
    <xf numFmtId="0" fontId="6" fillId="0" borderId="26" xfId="8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right" vertical="center"/>
    </xf>
    <xf numFmtId="0" fontId="6" fillId="0" borderId="18" xfId="8" applyFont="1" applyFill="1" applyBorder="1" applyAlignment="1">
      <alignment horizontal="center" vertical="center"/>
    </xf>
    <xf numFmtId="0" fontId="6" fillId="0" borderId="26" xfId="8" applyFont="1" applyFill="1" applyBorder="1" applyAlignment="1">
      <alignment horizontal="center" vertical="center"/>
    </xf>
    <xf numFmtId="0" fontId="9" fillId="0" borderId="18" xfId="8" applyFont="1" applyFill="1" applyBorder="1" applyAlignment="1">
      <alignment horizontal="center" vertical="center"/>
    </xf>
    <xf numFmtId="0" fontId="9" fillId="0" borderId="26" xfId="8" applyFont="1" applyFill="1" applyBorder="1" applyAlignment="1">
      <alignment horizontal="center" vertical="center"/>
    </xf>
    <xf numFmtId="0" fontId="4" fillId="0" borderId="27" xfId="8" applyFont="1" applyFill="1" applyBorder="1" applyAlignment="1">
      <alignment horizontal="left" vertical="center"/>
    </xf>
    <xf numFmtId="0" fontId="10" fillId="0" borderId="4" xfId="8" applyFont="1" applyFill="1" applyBorder="1" applyAlignment="1" applyProtection="1">
      <alignment horizontal="left" vertical="center"/>
    </xf>
    <xf numFmtId="0" fontId="6" fillId="0" borderId="4" xfId="8" applyFont="1" applyFill="1" applyBorder="1" applyAlignment="1">
      <alignment horizontal="right" vertical="center"/>
    </xf>
    <xf numFmtId="0" fontId="6" fillId="0" borderId="27" xfId="8" applyFont="1" applyFill="1" applyBorder="1" applyAlignment="1">
      <alignment horizontal="left" vertical="center"/>
    </xf>
    <xf numFmtId="0" fontId="18" fillId="0" borderId="18" xfId="8" applyFont="1" applyFill="1" applyBorder="1" applyAlignment="1" applyProtection="1">
      <alignment horizontal="center" vertical="center"/>
    </xf>
    <xf numFmtId="0" fontId="18" fillId="0" borderId="26" xfId="8" applyFont="1" applyFill="1" applyBorder="1" applyAlignment="1" applyProtection="1">
      <alignment horizontal="center" vertical="center"/>
    </xf>
    <xf numFmtId="0" fontId="12" fillId="0" borderId="20" xfId="8" applyFont="1" applyFill="1" applyBorder="1" applyAlignment="1" applyProtection="1">
      <alignment horizontal="center" vertical="center"/>
    </xf>
    <xf numFmtId="0" fontId="12" fillId="0" borderId="17" xfId="8" applyFont="1" applyFill="1" applyBorder="1" applyAlignment="1" applyProtection="1">
      <alignment horizontal="center" vertical="center"/>
    </xf>
    <xf numFmtId="0" fontId="18" fillId="0" borderId="18" xfId="8" applyFont="1" applyFill="1" applyBorder="1" applyAlignment="1">
      <alignment horizontal="center" vertical="center"/>
    </xf>
    <xf numFmtId="0" fontId="18" fillId="0" borderId="26" xfId="8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9" fontId="7" fillId="0" borderId="0" xfId="7" applyFont="1" applyFill="1"/>
  </cellXfs>
  <cellStyles count="20">
    <cellStyle name="パーセント" xfId="1" builtinId="5"/>
    <cellStyle name="パーセント 2" xfId="4"/>
    <cellStyle name="パーセント 3" xfId="7"/>
    <cellStyle name="桁区切り 2" xfId="6"/>
    <cellStyle name="桁区切り 2 2" xfId="9"/>
    <cellStyle name="桁区切り 3" xfId="10"/>
    <cellStyle name="桁区切り 4" xfId="11"/>
    <cellStyle name="桁区切り 5" xfId="18"/>
    <cellStyle name="桁区切り 6" xfId="19"/>
    <cellStyle name="桁区切り_運転免許保有者数" xfId="3"/>
    <cellStyle name="標準" xfId="0" builtinId="0"/>
    <cellStyle name="標準 2" xfId="5"/>
    <cellStyle name="標準 2 2" xfId="8"/>
    <cellStyle name="標準 2 2 2 2 2" xfId="12"/>
    <cellStyle name="標準 2 2 2 3 2" xfId="13"/>
    <cellStyle name="標準 3" xfId="14"/>
    <cellStyle name="標準 3 2" xfId="15"/>
    <cellStyle name="標準 4" xfId="16"/>
    <cellStyle name="標準 5" xfId="17"/>
    <cellStyle name="標準_運転免許保有者数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</xdr:col>
      <xdr:colOff>533400</xdr:colOff>
      <xdr:row>2</xdr:row>
      <xdr:rowOff>390525</xdr:rowOff>
    </xdr:to>
    <xdr:cxnSp macro="">
      <xdr:nvCxnSpPr>
        <xdr:cNvPr id="3" name="直線コネクタ 3"/>
        <xdr:cNvCxnSpPr>
          <a:cxnSpLocks noChangeShapeType="1"/>
        </xdr:cNvCxnSpPr>
      </xdr:nvCxnSpPr>
      <xdr:spPr bwMode="auto">
        <a:xfrm>
          <a:off x="9525" y="238125"/>
          <a:ext cx="1076325" cy="4476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</xdr:col>
      <xdr:colOff>533400</xdr:colOff>
      <xdr:row>2</xdr:row>
      <xdr:rowOff>390525</xdr:rowOff>
    </xdr:to>
    <xdr:cxnSp macro="">
      <xdr:nvCxnSpPr>
        <xdr:cNvPr id="3" name="直線コネクタ 3"/>
        <xdr:cNvCxnSpPr>
          <a:cxnSpLocks noChangeShapeType="1"/>
        </xdr:cNvCxnSpPr>
      </xdr:nvCxnSpPr>
      <xdr:spPr bwMode="auto">
        <a:xfrm>
          <a:off x="581025" y="657225"/>
          <a:ext cx="981075" cy="6953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</xdr:col>
      <xdr:colOff>533400</xdr:colOff>
      <xdr:row>2</xdr:row>
      <xdr:rowOff>390525</xdr:rowOff>
    </xdr:to>
    <xdr:cxnSp macro="">
      <xdr:nvCxnSpPr>
        <xdr:cNvPr id="2" name="直線コネクタ 3"/>
        <xdr:cNvCxnSpPr>
          <a:cxnSpLocks noChangeShapeType="1"/>
        </xdr:cNvCxnSpPr>
      </xdr:nvCxnSpPr>
      <xdr:spPr bwMode="auto">
        <a:xfrm>
          <a:off x="9525" y="295275"/>
          <a:ext cx="857250" cy="5619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</xdr:col>
      <xdr:colOff>533400</xdr:colOff>
      <xdr:row>2</xdr:row>
      <xdr:rowOff>390525</xdr:rowOff>
    </xdr:to>
    <xdr:cxnSp macro="">
      <xdr:nvCxnSpPr>
        <xdr:cNvPr id="2" name="直線コネクタ 3"/>
        <xdr:cNvCxnSpPr>
          <a:cxnSpLocks noChangeShapeType="1"/>
        </xdr:cNvCxnSpPr>
      </xdr:nvCxnSpPr>
      <xdr:spPr bwMode="auto">
        <a:xfrm>
          <a:off x="9525" y="295275"/>
          <a:ext cx="857250" cy="5619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</xdr:col>
      <xdr:colOff>533400</xdr:colOff>
      <xdr:row>2</xdr:row>
      <xdr:rowOff>390525</xdr:rowOff>
    </xdr:to>
    <xdr:cxnSp macro="">
      <xdr:nvCxnSpPr>
        <xdr:cNvPr id="2" name="直線コネクタ 3"/>
        <xdr:cNvCxnSpPr>
          <a:cxnSpLocks noChangeShapeType="1"/>
        </xdr:cNvCxnSpPr>
      </xdr:nvCxnSpPr>
      <xdr:spPr bwMode="auto">
        <a:xfrm>
          <a:off x="581025" y="657225"/>
          <a:ext cx="981075" cy="6953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</xdr:col>
      <xdr:colOff>533400</xdr:colOff>
      <xdr:row>2</xdr:row>
      <xdr:rowOff>390525</xdr:rowOff>
    </xdr:to>
    <xdr:cxnSp macro="">
      <xdr:nvCxnSpPr>
        <xdr:cNvPr id="2" name="直線コネクタ 3"/>
        <xdr:cNvCxnSpPr>
          <a:cxnSpLocks noChangeShapeType="1"/>
        </xdr:cNvCxnSpPr>
      </xdr:nvCxnSpPr>
      <xdr:spPr bwMode="auto">
        <a:xfrm>
          <a:off x="9525" y="352425"/>
          <a:ext cx="981075" cy="6953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</xdr:col>
      <xdr:colOff>533400</xdr:colOff>
      <xdr:row>2</xdr:row>
      <xdr:rowOff>390525</xdr:rowOff>
    </xdr:to>
    <xdr:cxnSp macro="">
      <xdr:nvCxnSpPr>
        <xdr:cNvPr id="2" name="直線コネクタ 3"/>
        <xdr:cNvCxnSpPr>
          <a:cxnSpLocks noChangeShapeType="1"/>
        </xdr:cNvCxnSpPr>
      </xdr:nvCxnSpPr>
      <xdr:spPr bwMode="auto">
        <a:xfrm>
          <a:off x="9525" y="352425"/>
          <a:ext cx="981075" cy="6953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zoomScaleNormal="100" workbookViewId="0">
      <selection sqref="A1:H1"/>
    </sheetView>
  </sheetViews>
  <sheetFormatPr defaultColWidth="9.140625" defaultRowHeight="12"/>
  <cols>
    <col min="1" max="1" width="3.42578125" style="20" customWidth="1"/>
    <col min="2" max="2" width="6.140625" style="20" bestFit="1" customWidth="1"/>
    <col min="3" max="3" width="12" style="20" bestFit="1" customWidth="1"/>
    <col min="4" max="5" width="10" style="20" bestFit="1" customWidth="1"/>
    <col min="6" max="6" width="7.7109375" style="20" bestFit="1" customWidth="1"/>
    <col min="7" max="7" width="7.85546875" style="20" bestFit="1" customWidth="1"/>
    <col min="8" max="8" width="12" style="20" bestFit="1" customWidth="1"/>
    <col min="9" max="9" width="12" style="2" bestFit="1" customWidth="1"/>
    <col min="10" max="10" width="13.28515625" style="2" bestFit="1" customWidth="1"/>
    <col min="11" max="11" width="12" style="2" bestFit="1" customWidth="1"/>
    <col min="12" max="12" width="7.7109375" style="2" bestFit="1" customWidth="1"/>
    <col min="13" max="14" width="10.28515625" style="2" bestFit="1" customWidth="1"/>
    <col min="15" max="15" width="8.85546875" style="2" bestFit="1" customWidth="1"/>
    <col min="16" max="16" width="12" style="2" bestFit="1" customWidth="1"/>
    <col min="17" max="18" width="13.28515625" style="2" bestFit="1" customWidth="1"/>
    <col min="19" max="19" width="2.85546875" style="2" customWidth="1"/>
    <col min="20" max="20" width="10.5703125" style="2" bestFit="1" customWidth="1"/>
    <col min="21" max="21" width="8.85546875" style="2" bestFit="1" customWidth="1"/>
    <col min="22" max="22" width="7" style="2" bestFit="1" customWidth="1"/>
    <col min="23" max="16384" width="9.140625" style="2"/>
  </cols>
  <sheetData>
    <row r="1" spans="1:22" ht="24" customHeight="1">
      <c r="A1" s="159" t="s">
        <v>146</v>
      </c>
      <c r="B1" s="159"/>
      <c r="C1" s="159"/>
      <c r="D1" s="159"/>
      <c r="E1" s="159"/>
      <c r="F1" s="159"/>
      <c r="G1" s="159"/>
      <c r="H1" s="159"/>
      <c r="I1" s="99"/>
      <c r="J1" s="99"/>
      <c r="K1" s="99"/>
      <c r="L1" s="99"/>
      <c r="M1" s="99"/>
      <c r="N1" s="160" t="s">
        <v>33</v>
      </c>
      <c r="O1" s="160"/>
      <c r="P1" s="160"/>
      <c r="Q1" s="160"/>
      <c r="R1" s="160"/>
      <c r="S1" s="1"/>
      <c r="T1" s="1"/>
    </row>
    <row r="2" spans="1:22" ht="24" customHeight="1">
      <c r="A2" s="161" t="s">
        <v>29</v>
      </c>
      <c r="B2" s="162"/>
      <c r="C2" s="152" t="s">
        <v>28</v>
      </c>
      <c r="D2" s="163"/>
      <c r="E2" s="163"/>
      <c r="F2" s="163"/>
      <c r="G2" s="163"/>
      <c r="H2" s="153"/>
      <c r="I2" s="152" t="s">
        <v>27</v>
      </c>
      <c r="J2" s="163"/>
      <c r="K2" s="163"/>
      <c r="L2" s="163"/>
      <c r="M2" s="163"/>
      <c r="N2" s="163"/>
      <c r="O2" s="163"/>
      <c r="P2" s="163"/>
      <c r="Q2" s="163"/>
      <c r="R2" s="164" t="s">
        <v>26</v>
      </c>
    </row>
    <row r="3" spans="1:22" s="6" customFormat="1" ht="24" customHeight="1">
      <c r="A3" s="166" t="s">
        <v>30</v>
      </c>
      <c r="B3" s="167"/>
      <c r="C3" s="21" t="s">
        <v>17</v>
      </c>
      <c r="D3" s="3" t="s">
        <v>34</v>
      </c>
      <c r="E3" s="3" t="s">
        <v>18</v>
      </c>
      <c r="F3" s="3" t="s">
        <v>24</v>
      </c>
      <c r="G3" s="4" t="s">
        <v>25</v>
      </c>
      <c r="H3" s="5" t="s">
        <v>23</v>
      </c>
      <c r="I3" s="21" t="s">
        <v>17</v>
      </c>
      <c r="J3" s="3" t="s">
        <v>34</v>
      </c>
      <c r="K3" s="3" t="s">
        <v>18</v>
      </c>
      <c r="L3" s="3" t="s">
        <v>24</v>
      </c>
      <c r="M3" s="3" t="s">
        <v>130</v>
      </c>
      <c r="N3" s="3" t="s">
        <v>131</v>
      </c>
      <c r="O3" s="3" t="s">
        <v>37</v>
      </c>
      <c r="P3" s="4" t="s">
        <v>22</v>
      </c>
      <c r="Q3" s="5" t="s">
        <v>23</v>
      </c>
      <c r="R3" s="165"/>
    </row>
    <row r="4" spans="1:22" ht="24" customHeight="1">
      <c r="A4" s="96"/>
      <c r="B4" s="97" t="s">
        <v>0</v>
      </c>
      <c r="C4" s="22"/>
      <c r="D4" s="8"/>
      <c r="E4" s="8"/>
      <c r="F4" s="8"/>
      <c r="G4" s="9"/>
      <c r="H4" s="10"/>
      <c r="I4" s="22"/>
      <c r="J4" s="8"/>
      <c r="K4" s="8"/>
      <c r="L4" s="8"/>
      <c r="M4" s="8"/>
      <c r="N4" s="8">
        <v>5706</v>
      </c>
      <c r="O4" s="8">
        <v>33</v>
      </c>
      <c r="P4" s="9">
        <v>38411</v>
      </c>
      <c r="Q4" s="10">
        <f t="shared" ref="Q4:Q22" si="0">SUM(I4:P4)</f>
        <v>44150</v>
      </c>
      <c r="R4" s="10">
        <f t="shared" ref="R4:R21" si="1">Q4+H4</f>
        <v>44150</v>
      </c>
    </row>
    <row r="5" spans="1:22" ht="24" customHeight="1">
      <c r="A5" s="96"/>
      <c r="B5" s="11" t="s">
        <v>1</v>
      </c>
      <c r="C5" s="23"/>
      <c r="D5" s="12"/>
      <c r="E5" s="12"/>
      <c r="F5" s="12"/>
      <c r="G5" s="13"/>
      <c r="H5" s="14"/>
      <c r="I5" s="23"/>
      <c r="J5" s="12"/>
      <c r="K5" s="12"/>
      <c r="L5" s="12"/>
      <c r="M5" s="12"/>
      <c r="N5" s="12">
        <v>16603</v>
      </c>
      <c r="O5" s="12">
        <v>60</v>
      </c>
      <c r="P5" s="13">
        <v>77364</v>
      </c>
      <c r="Q5" s="14">
        <f t="shared" si="0"/>
        <v>94027</v>
      </c>
      <c r="R5" s="14">
        <f t="shared" si="1"/>
        <v>94027</v>
      </c>
      <c r="T5" s="154" t="s">
        <v>147</v>
      </c>
      <c r="U5" s="154"/>
      <c r="V5" s="154"/>
    </row>
    <row r="6" spans="1:22" ht="24" customHeight="1">
      <c r="A6" s="96"/>
      <c r="B6" s="11" t="s">
        <v>2</v>
      </c>
      <c r="C6" s="23"/>
      <c r="D6" s="12"/>
      <c r="E6" s="12"/>
      <c r="F6" s="12"/>
      <c r="G6" s="13"/>
      <c r="H6" s="14"/>
      <c r="I6" s="23"/>
      <c r="J6" s="12"/>
      <c r="K6" s="12">
        <v>183521</v>
      </c>
      <c r="L6" s="12">
        <v>121</v>
      </c>
      <c r="M6" s="12">
        <v>159</v>
      </c>
      <c r="N6" s="12">
        <v>12944</v>
      </c>
      <c r="O6" s="12">
        <v>76</v>
      </c>
      <c r="P6" s="13">
        <v>72351</v>
      </c>
      <c r="Q6" s="14">
        <f t="shared" si="0"/>
        <v>269172</v>
      </c>
      <c r="R6" s="14">
        <f t="shared" si="1"/>
        <v>269172</v>
      </c>
      <c r="T6" s="105"/>
      <c r="U6" s="81" t="s">
        <v>138</v>
      </c>
      <c r="V6" s="155" t="s">
        <v>150</v>
      </c>
    </row>
    <row r="7" spans="1:22" ht="24" customHeight="1">
      <c r="A7" s="96"/>
      <c r="B7" s="15" t="s">
        <v>3</v>
      </c>
      <c r="C7" s="24"/>
      <c r="D7" s="16"/>
      <c r="E7" s="16"/>
      <c r="F7" s="16"/>
      <c r="G7" s="17"/>
      <c r="H7" s="18"/>
      <c r="I7" s="24">
        <v>153</v>
      </c>
      <c r="J7" s="16">
        <v>1</v>
      </c>
      <c r="K7" s="16">
        <v>629056</v>
      </c>
      <c r="L7" s="16">
        <v>253</v>
      </c>
      <c r="M7" s="16">
        <v>291</v>
      </c>
      <c r="N7" s="16">
        <v>10390</v>
      </c>
      <c r="O7" s="16">
        <v>34</v>
      </c>
      <c r="P7" s="17">
        <v>52242</v>
      </c>
      <c r="Q7" s="18">
        <f t="shared" si="0"/>
        <v>692420</v>
      </c>
      <c r="R7" s="18">
        <f t="shared" si="1"/>
        <v>692420</v>
      </c>
      <c r="T7" s="106"/>
      <c r="U7" s="107" t="s">
        <v>139</v>
      </c>
      <c r="V7" s="156"/>
    </row>
    <row r="8" spans="1:22" ht="24" customHeight="1">
      <c r="A8" s="157" t="s">
        <v>4</v>
      </c>
      <c r="B8" s="158"/>
      <c r="C8" s="22"/>
      <c r="D8" s="8"/>
      <c r="E8" s="8"/>
      <c r="F8" s="8"/>
      <c r="G8" s="9"/>
      <c r="H8" s="10"/>
      <c r="I8" s="25">
        <f>SUM(I4:I7)</f>
        <v>153</v>
      </c>
      <c r="J8" s="26">
        <f t="shared" ref="J8:Q8" si="2">SUM(J4:J7)</f>
        <v>1</v>
      </c>
      <c r="K8" s="26">
        <f t="shared" si="2"/>
        <v>812577</v>
      </c>
      <c r="L8" s="26">
        <f t="shared" si="2"/>
        <v>374</v>
      </c>
      <c r="M8" s="26">
        <f t="shared" si="2"/>
        <v>450</v>
      </c>
      <c r="N8" s="26">
        <f t="shared" si="2"/>
        <v>45643</v>
      </c>
      <c r="O8" s="26">
        <f t="shared" si="2"/>
        <v>203</v>
      </c>
      <c r="P8" s="27">
        <f t="shared" si="2"/>
        <v>240368</v>
      </c>
      <c r="Q8" s="22">
        <f t="shared" si="2"/>
        <v>1099769</v>
      </c>
      <c r="R8" s="10">
        <f t="shared" si="1"/>
        <v>1099769</v>
      </c>
      <c r="T8" s="101" t="s">
        <v>135</v>
      </c>
      <c r="U8" s="108">
        <v>22932</v>
      </c>
      <c r="V8" s="110"/>
    </row>
    <row r="9" spans="1:22" ht="24" customHeight="1">
      <c r="A9" s="150" t="s">
        <v>5</v>
      </c>
      <c r="B9" s="151"/>
      <c r="C9" s="25">
        <v>1803</v>
      </c>
      <c r="D9" s="26">
        <v>30</v>
      </c>
      <c r="E9" s="26">
        <v>1156</v>
      </c>
      <c r="F9" s="26">
        <v>15</v>
      </c>
      <c r="G9" s="27">
        <v>2</v>
      </c>
      <c r="H9" s="28">
        <f t="shared" ref="H9:H22" si="3">SUM(C9:G9)</f>
        <v>3006</v>
      </c>
      <c r="I9" s="25">
        <v>34667</v>
      </c>
      <c r="J9" s="26">
        <v>2384227</v>
      </c>
      <c r="K9" s="26">
        <v>2618841</v>
      </c>
      <c r="L9" s="26">
        <v>541</v>
      </c>
      <c r="M9" s="26">
        <v>1529</v>
      </c>
      <c r="N9" s="26">
        <v>32353</v>
      </c>
      <c r="O9" s="26">
        <v>97</v>
      </c>
      <c r="P9" s="27">
        <v>132861</v>
      </c>
      <c r="Q9" s="28">
        <f t="shared" si="0"/>
        <v>5205116</v>
      </c>
      <c r="R9" s="28">
        <f t="shared" si="1"/>
        <v>5208122</v>
      </c>
      <c r="T9" s="101" t="s">
        <v>5</v>
      </c>
      <c r="U9" s="108">
        <v>6525</v>
      </c>
      <c r="V9" s="112">
        <f>(SUM(C9:E9)+SUM(I9:K9))/U9/1000</f>
        <v>0.77252475095785444</v>
      </c>
    </row>
    <row r="10" spans="1:22" ht="24" customHeight="1">
      <c r="A10" s="150" t="s">
        <v>6</v>
      </c>
      <c r="B10" s="151"/>
      <c r="C10" s="25">
        <v>11159</v>
      </c>
      <c r="D10" s="26">
        <v>2830</v>
      </c>
      <c r="E10" s="26">
        <v>4383</v>
      </c>
      <c r="F10" s="26">
        <v>72</v>
      </c>
      <c r="G10" s="27">
        <v>13</v>
      </c>
      <c r="H10" s="28">
        <f t="shared" si="3"/>
        <v>18457</v>
      </c>
      <c r="I10" s="25">
        <v>168653</v>
      </c>
      <c r="J10" s="26">
        <v>6050034</v>
      </c>
      <c r="K10" s="26">
        <v>395172</v>
      </c>
      <c r="L10" s="26">
        <v>117</v>
      </c>
      <c r="M10" s="26">
        <v>1299</v>
      </c>
      <c r="N10" s="26">
        <v>16193</v>
      </c>
      <c r="O10" s="26">
        <v>91</v>
      </c>
      <c r="P10" s="27">
        <v>83544</v>
      </c>
      <c r="Q10" s="28">
        <f t="shared" si="0"/>
        <v>6715103</v>
      </c>
      <c r="R10" s="28">
        <f t="shared" si="1"/>
        <v>6733560</v>
      </c>
      <c r="T10" s="101" t="s">
        <v>6</v>
      </c>
      <c r="U10" s="108">
        <v>7391</v>
      </c>
      <c r="V10" s="112">
        <f>(SUM(C10:E10)+SUM(I10:K10))/U10/1000</f>
        <v>0.89733879042078202</v>
      </c>
    </row>
    <row r="11" spans="1:22" ht="24" customHeight="1">
      <c r="A11" s="150" t="s">
        <v>7</v>
      </c>
      <c r="B11" s="151"/>
      <c r="C11" s="25">
        <v>28809</v>
      </c>
      <c r="D11" s="26">
        <v>11039</v>
      </c>
      <c r="E11" s="26">
        <v>6311</v>
      </c>
      <c r="F11" s="26">
        <v>136</v>
      </c>
      <c r="G11" s="27">
        <v>36</v>
      </c>
      <c r="H11" s="28">
        <f t="shared" si="3"/>
        <v>46331</v>
      </c>
      <c r="I11" s="25">
        <v>311249</v>
      </c>
      <c r="J11" s="26">
        <v>7222296</v>
      </c>
      <c r="K11" s="26">
        <v>173564</v>
      </c>
      <c r="L11" s="26">
        <v>97</v>
      </c>
      <c r="M11" s="26">
        <v>1326</v>
      </c>
      <c r="N11" s="26">
        <v>11895</v>
      </c>
      <c r="O11" s="26">
        <v>106</v>
      </c>
      <c r="P11" s="27">
        <v>72958</v>
      </c>
      <c r="Q11" s="28">
        <f t="shared" si="0"/>
        <v>7793491</v>
      </c>
      <c r="R11" s="28">
        <f t="shared" si="1"/>
        <v>7839822</v>
      </c>
      <c r="T11" s="101" t="s">
        <v>7</v>
      </c>
      <c r="U11" s="108">
        <v>8421</v>
      </c>
      <c r="V11" s="112">
        <f t="shared" ref="V11:V22" si="4">(SUM(C11:E11)+SUM(I11:K11))/U11/1000</f>
        <v>0.92070632941455877</v>
      </c>
    </row>
    <row r="12" spans="1:22" ht="24" customHeight="1">
      <c r="A12" s="150" t="s">
        <v>8</v>
      </c>
      <c r="B12" s="151"/>
      <c r="C12" s="25">
        <v>58876</v>
      </c>
      <c r="D12" s="26">
        <v>25489</v>
      </c>
      <c r="E12" s="26">
        <v>9372</v>
      </c>
      <c r="F12" s="26">
        <v>201</v>
      </c>
      <c r="G12" s="27">
        <v>67</v>
      </c>
      <c r="H12" s="28">
        <f t="shared" si="3"/>
        <v>94005</v>
      </c>
      <c r="I12" s="25">
        <v>485533</v>
      </c>
      <c r="J12" s="26">
        <v>8526062</v>
      </c>
      <c r="K12" s="26">
        <v>109642</v>
      </c>
      <c r="L12" s="26">
        <v>108</v>
      </c>
      <c r="M12" s="26">
        <v>1408</v>
      </c>
      <c r="N12" s="26">
        <v>12351</v>
      </c>
      <c r="O12" s="26">
        <v>120</v>
      </c>
      <c r="P12" s="27">
        <v>65416</v>
      </c>
      <c r="Q12" s="28">
        <f t="shared" si="0"/>
        <v>9200640</v>
      </c>
      <c r="R12" s="28">
        <f t="shared" si="1"/>
        <v>9294645</v>
      </c>
      <c r="T12" s="101" t="s">
        <v>8</v>
      </c>
      <c r="U12" s="108">
        <v>9864</v>
      </c>
      <c r="V12" s="112">
        <f t="shared" si="4"/>
        <v>0.93420255474452552</v>
      </c>
    </row>
    <row r="13" spans="1:22" ht="24" customHeight="1">
      <c r="A13" s="150" t="s">
        <v>9</v>
      </c>
      <c r="B13" s="151"/>
      <c r="C13" s="25">
        <v>77935</v>
      </c>
      <c r="D13" s="26">
        <v>37319</v>
      </c>
      <c r="E13" s="26">
        <v>11297</v>
      </c>
      <c r="F13" s="26">
        <v>220</v>
      </c>
      <c r="G13" s="27">
        <v>78</v>
      </c>
      <c r="H13" s="28">
        <f t="shared" si="3"/>
        <v>126849</v>
      </c>
      <c r="I13" s="25">
        <v>499781</v>
      </c>
      <c r="J13" s="26">
        <v>7537393</v>
      </c>
      <c r="K13" s="26">
        <v>62082</v>
      </c>
      <c r="L13" s="26">
        <v>149</v>
      </c>
      <c r="M13" s="26">
        <v>1109</v>
      </c>
      <c r="N13" s="26">
        <v>10426</v>
      </c>
      <c r="O13" s="26">
        <v>81</v>
      </c>
      <c r="P13" s="27">
        <v>54160</v>
      </c>
      <c r="Q13" s="28">
        <f t="shared" si="0"/>
        <v>8165181</v>
      </c>
      <c r="R13" s="28">
        <f t="shared" si="1"/>
        <v>8292030</v>
      </c>
      <c r="T13" s="101" t="s">
        <v>9</v>
      </c>
      <c r="U13" s="108">
        <v>8809</v>
      </c>
      <c r="V13" s="112">
        <f t="shared" si="4"/>
        <v>0.93379577704620276</v>
      </c>
    </row>
    <row r="14" spans="1:22" ht="24" customHeight="1">
      <c r="A14" s="150" t="s">
        <v>10</v>
      </c>
      <c r="B14" s="151"/>
      <c r="C14" s="25">
        <v>94987</v>
      </c>
      <c r="D14" s="26">
        <v>47726</v>
      </c>
      <c r="E14" s="26">
        <v>13020</v>
      </c>
      <c r="F14" s="26">
        <v>179</v>
      </c>
      <c r="G14" s="27">
        <v>70</v>
      </c>
      <c r="H14" s="28">
        <f t="shared" si="3"/>
        <v>155982</v>
      </c>
      <c r="I14" s="25">
        <v>479131</v>
      </c>
      <c r="J14" s="26">
        <v>6800589</v>
      </c>
      <c r="K14" s="26">
        <v>37408</v>
      </c>
      <c r="L14" s="26">
        <v>116</v>
      </c>
      <c r="M14" s="26">
        <v>785</v>
      </c>
      <c r="N14" s="26">
        <v>7940</v>
      </c>
      <c r="O14" s="26">
        <v>128</v>
      </c>
      <c r="P14" s="27">
        <v>58446</v>
      </c>
      <c r="Q14" s="28">
        <f t="shared" si="0"/>
        <v>7384543</v>
      </c>
      <c r="R14" s="28">
        <f t="shared" si="1"/>
        <v>7540525</v>
      </c>
      <c r="T14" s="101" t="s">
        <v>10</v>
      </c>
      <c r="U14" s="108">
        <v>8093</v>
      </c>
      <c r="V14" s="112">
        <f t="shared" si="4"/>
        <v>0.92337340911899168</v>
      </c>
    </row>
    <row r="15" spans="1:22" ht="24" customHeight="1">
      <c r="A15" s="150" t="s">
        <v>11</v>
      </c>
      <c r="B15" s="151"/>
      <c r="C15" s="25">
        <v>96606</v>
      </c>
      <c r="D15" s="26">
        <v>66523</v>
      </c>
      <c r="E15" s="26">
        <v>14456</v>
      </c>
      <c r="F15" s="26">
        <v>139</v>
      </c>
      <c r="G15" s="27">
        <v>62</v>
      </c>
      <c r="H15" s="28">
        <f t="shared" si="3"/>
        <v>177786</v>
      </c>
      <c r="I15" s="25">
        <v>456834</v>
      </c>
      <c r="J15" s="26">
        <v>6149094</v>
      </c>
      <c r="K15" s="26">
        <v>26829</v>
      </c>
      <c r="L15" s="26">
        <v>122</v>
      </c>
      <c r="M15" s="26">
        <v>1358</v>
      </c>
      <c r="N15" s="26">
        <v>4923</v>
      </c>
      <c r="O15" s="26">
        <v>230</v>
      </c>
      <c r="P15" s="27">
        <v>65839</v>
      </c>
      <c r="Q15" s="28">
        <f t="shared" si="0"/>
        <v>6705229</v>
      </c>
      <c r="R15" s="28">
        <f t="shared" si="1"/>
        <v>6883015</v>
      </c>
      <c r="T15" s="101" t="s">
        <v>11</v>
      </c>
      <c r="U15" s="108">
        <v>7700</v>
      </c>
      <c r="V15" s="112">
        <f t="shared" si="4"/>
        <v>0.88446000000000002</v>
      </c>
    </row>
    <row r="16" spans="1:22" ht="24" customHeight="1">
      <c r="A16" s="150" t="s">
        <v>12</v>
      </c>
      <c r="B16" s="151"/>
      <c r="C16" s="25">
        <v>114435</v>
      </c>
      <c r="D16" s="26">
        <v>125784</v>
      </c>
      <c r="E16" s="26">
        <v>15999</v>
      </c>
      <c r="F16" s="26">
        <v>136</v>
      </c>
      <c r="G16" s="27">
        <v>49</v>
      </c>
      <c r="H16" s="28">
        <f t="shared" si="3"/>
        <v>256403</v>
      </c>
      <c r="I16" s="25">
        <v>503436</v>
      </c>
      <c r="J16" s="26">
        <v>6356720</v>
      </c>
      <c r="K16" s="26">
        <v>23919</v>
      </c>
      <c r="L16" s="26">
        <v>204</v>
      </c>
      <c r="M16" s="26">
        <v>4620</v>
      </c>
      <c r="N16" s="26">
        <v>3853</v>
      </c>
      <c r="O16" s="26">
        <v>746</v>
      </c>
      <c r="P16" s="27">
        <v>128604</v>
      </c>
      <c r="Q16" s="28">
        <f t="shared" si="0"/>
        <v>7022102</v>
      </c>
      <c r="R16" s="28">
        <f t="shared" si="1"/>
        <v>7278505</v>
      </c>
      <c r="T16" s="101" t="s">
        <v>12</v>
      </c>
      <c r="U16" s="108">
        <v>8728</v>
      </c>
      <c r="V16" s="112">
        <f t="shared" si="4"/>
        <v>0.81809039871677358</v>
      </c>
    </row>
    <row r="17" spans="1:22" ht="24" customHeight="1">
      <c r="A17" s="150" t="s">
        <v>13</v>
      </c>
      <c r="B17" s="151"/>
      <c r="C17" s="25">
        <v>147663</v>
      </c>
      <c r="D17" s="26">
        <v>223752</v>
      </c>
      <c r="E17" s="26">
        <v>11756</v>
      </c>
      <c r="F17" s="26">
        <v>197</v>
      </c>
      <c r="G17" s="27">
        <v>68</v>
      </c>
      <c r="H17" s="28">
        <f t="shared" si="3"/>
        <v>383436</v>
      </c>
      <c r="I17" s="25">
        <v>638921</v>
      </c>
      <c r="J17" s="26">
        <v>6773937</v>
      </c>
      <c r="K17" s="26">
        <v>24787</v>
      </c>
      <c r="L17" s="26">
        <v>323</v>
      </c>
      <c r="M17" s="26">
        <v>6037</v>
      </c>
      <c r="N17" s="26">
        <v>6352</v>
      </c>
      <c r="O17" s="26">
        <v>2711</v>
      </c>
      <c r="P17" s="27">
        <v>249464</v>
      </c>
      <c r="Q17" s="28">
        <f t="shared" si="0"/>
        <v>7702532</v>
      </c>
      <c r="R17" s="28">
        <f t="shared" si="1"/>
        <v>8085968</v>
      </c>
      <c r="T17" s="101" t="s">
        <v>13</v>
      </c>
      <c r="U17" s="108">
        <v>10112</v>
      </c>
      <c r="V17" s="112">
        <f t="shared" si="4"/>
        <v>0.77341930379746837</v>
      </c>
    </row>
    <row r="18" spans="1:22" ht="24" customHeight="1">
      <c r="A18" s="150" t="s">
        <v>14</v>
      </c>
      <c r="B18" s="151"/>
      <c r="C18" s="25">
        <v>124130</v>
      </c>
      <c r="D18" s="26">
        <v>174036</v>
      </c>
      <c r="E18" s="26">
        <v>1823</v>
      </c>
      <c r="F18" s="26">
        <v>151</v>
      </c>
      <c r="G18" s="27">
        <v>52</v>
      </c>
      <c r="H18" s="28">
        <f t="shared" si="3"/>
        <v>300192</v>
      </c>
      <c r="I18" s="25">
        <v>464831</v>
      </c>
      <c r="J18" s="26">
        <v>4416052</v>
      </c>
      <c r="K18" s="26">
        <v>16900</v>
      </c>
      <c r="L18" s="26">
        <v>278</v>
      </c>
      <c r="M18" s="26">
        <v>5182</v>
      </c>
      <c r="N18" s="26">
        <v>11418</v>
      </c>
      <c r="O18" s="26">
        <v>8534</v>
      </c>
      <c r="P18" s="27">
        <v>285062</v>
      </c>
      <c r="Q18" s="28">
        <f t="shared" si="0"/>
        <v>5208257</v>
      </c>
      <c r="R18" s="28">
        <f t="shared" si="1"/>
        <v>5508449</v>
      </c>
      <c r="T18" s="101" t="s">
        <v>14</v>
      </c>
      <c r="U18" s="108">
        <v>8272</v>
      </c>
      <c r="V18" s="112">
        <f t="shared" si="4"/>
        <v>0.62835735009671179</v>
      </c>
    </row>
    <row r="19" spans="1:22" ht="24" customHeight="1">
      <c r="A19" s="150" t="s">
        <v>15</v>
      </c>
      <c r="B19" s="151"/>
      <c r="C19" s="25">
        <v>116119</v>
      </c>
      <c r="D19" s="26">
        <v>129620</v>
      </c>
      <c r="E19" s="26">
        <v>37077</v>
      </c>
      <c r="F19" s="26">
        <v>106</v>
      </c>
      <c r="G19" s="27">
        <v>17</v>
      </c>
      <c r="H19" s="28">
        <f t="shared" si="3"/>
        <v>282939</v>
      </c>
      <c r="I19" s="25">
        <v>302233</v>
      </c>
      <c r="J19" s="26">
        <v>2867330</v>
      </c>
      <c r="K19" s="26">
        <v>16195</v>
      </c>
      <c r="L19" s="26">
        <v>284</v>
      </c>
      <c r="M19" s="26">
        <v>6419</v>
      </c>
      <c r="N19" s="26">
        <v>18569</v>
      </c>
      <c r="O19" s="26">
        <v>20329</v>
      </c>
      <c r="P19" s="27">
        <v>226382</v>
      </c>
      <c r="Q19" s="28">
        <f t="shared" si="0"/>
        <v>3457741</v>
      </c>
      <c r="R19" s="28">
        <f t="shared" si="1"/>
        <v>3740680</v>
      </c>
      <c r="T19" s="101" t="s">
        <v>15</v>
      </c>
      <c r="U19" s="108">
        <v>7018</v>
      </c>
      <c r="V19" s="112">
        <f t="shared" si="4"/>
        <v>0.49423966942148756</v>
      </c>
    </row>
    <row r="20" spans="1:22" ht="24" customHeight="1">
      <c r="A20" s="152" t="s">
        <v>134</v>
      </c>
      <c r="B20" s="153"/>
      <c r="C20" s="25">
        <v>127672</v>
      </c>
      <c r="D20" s="26">
        <v>68723</v>
      </c>
      <c r="E20" s="26">
        <v>47475</v>
      </c>
      <c r="F20" s="26">
        <v>54</v>
      </c>
      <c r="G20" s="27">
        <v>7</v>
      </c>
      <c r="H20" s="28">
        <f t="shared" si="3"/>
        <v>243931</v>
      </c>
      <c r="I20" s="25">
        <v>114359</v>
      </c>
      <c r="J20" s="26">
        <v>1652195</v>
      </c>
      <c r="K20" s="26">
        <v>19060</v>
      </c>
      <c r="L20" s="26">
        <v>206</v>
      </c>
      <c r="M20" s="26">
        <v>5870</v>
      </c>
      <c r="N20" s="26">
        <v>20325</v>
      </c>
      <c r="O20" s="26">
        <v>24336</v>
      </c>
      <c r="P20" s="27">
        <v>118573</v>
      </c>
      <c r="Q20" s="28">
        <f t="shared" si="0"/>
        <v>1954924</v>
      </c>
      <c r="R20" s="28">
        <f t="shared" si="1"/>
        <v>2198855</v>
      </c>
      <c r="T20" s="101" t="s">
        <v>134</v>
      </c>
      <c r="U20" s="108">
        <v>5992</v>
      </c>
      <c r="V20" s="112">
        <f t="shared" si="4"/>
        <v>0.33869893190921224</v>
      </c>
    </row>
    <row r="21" spans="1:22" ht="24" customHeight="1">
      <c r="A21" s="152" t="s">
        <v>133</v>
      </c>
      <c r="B21" s="153"/>
      <c r="C21" s="25">
        <v>55698</v>
      </c>
      <c r="D21" s="26">
        <v>20634</v>
      </c>
      <c r="E21" s="26">
        <v>19680</v>
      </c>
      <c r="F21" s="26">
        <v>24</v>
      </c>
      <c r="G21" s="27">
        <v>1</v>
      </c>
      <c r="H21" s="28">
        <f t="shared" si="3"/>
        <v>96037</v>
      </c>
      <c r="I21" s="25">
        <v>30073</v>
      </c>
      <c r="J21" s="26">
        <v>776843</v>
      </c>
      <c r="K21" s="26">
        <v>11699</v>
      </c>
      <c r="L21" s="26">
        <v>108</v>
      </c>
      <c r="M21" s="26">
        <v>4406</v>
      </c>
      <c r="N21" s="26">
        <v>16087</v>
      </c>
      <c r="O21" s="26">
        <v>17528</v>
      </c>
      <c r="P21" s="27">
        <v>53125</v>
      </c>
      <c r="Q21" s="28">
        <f t="shared" si="0"/>
        <v>909869</v>
      </c>
      <c r="R21" s="28">
        <f t="shared" si="1"/>
        <v>1005906</v>
      </c>
      <c r="T21" s="101" t="s">
        <v>133</v>
      </c>
      <c r="U21" s="108">
        <v>4376</v>
      </c>
      <c r="V21" s="112">
        <f t="shared" si="4"/>
        <v>0.20900982632541132</v>
      </c>
    </row>
    <row r="22" spans="1:22" ht="24" customHeight="1">
      <c r="A22" s="150" t="s">
        <v>132</v>
      </c>
      <c r="B22" s="151"/>
      <c r="C22" s="25">
        <v>12455</v>
      </c>
      <c r="D22" s="26">
        <v>4734</v>
      </c>
      <c r="E22" s="26">
        <v>5221</v>
      </c>
      <c r="F22" s="26">
        <v>9</v>
      </c>
      <c r="G22" s="27">
        <v>0</v>
      </c>
      <c r="H22" s="28">
        <f t="shared" si="3"/>
        <v>22419</v>
      </c>
      <c r="I22" s="25">
        <v>4898</v>
      </c>
      <c r="J22" s="26">
        <v>231479</v>
      </c>
      <c r="K22" s="26">
        <v>4263</v>
      </c>
      <c r="L22" s="26">
        <v>51</v>
      </c>
      <c r="M22" s="26">
        <v>2164</v>
      </c>
      <c r="N22" s="26">
        <v>8245</v>
      </c>
      <c r="O22" s="26">
        <v>8592</v>
      </c>
      <c r="P22" s="27">
        <v>18284</v>
      </c>
      <c r="Q22" s="28">
        <f t="shared" si="0"/>
        <v>277976</v>
      </c>
      <c r="R22" s="28">
        <f>Q22+H22</f>
        <v>300395</v>
      </c>
      <c r="T22" s="101" t="s">
        <v>132</v>
      </c>
      <c r="U22" s="108">
        <v>3825</v>
      </c>
      <c r="V22" s="112">
        <f t="shared" si="4"/>
        <v>6.8771241830065361E-2</v>
      </c>
    </row>
    <row r="23" spans="1:22" ht="24" customHeight="1">
      <c r="A23" s="148" t="s">
        <v>16</v>
      </c>
      <c r="B23" s="149"/>
      <c r="C23" s="24">
        <f>SUM(C9:C22)</f>
        <v>1068347</v>
      </c>
      <c r="D23" s="16">
        <f t="shared" ref="D23:H23" si="5">SUM(D9:D22)</f>
        <v>938239</v>
      </c>
      <c r="E23" s="16">
        <f t="shared" si="5"/>
        <v>199026</v>
      </c>
      <c r="F23" s="16">
        <f t="shared" si="5"/>
        <v>1639</v>
      </c>
      <c r="G23" s="17">
        <f t="shared" si="5"/>
        <v>522</v>
      </c>
      <c r="H23" s="18">
        <f t="shared" si="5"/>
        <v>2207773</v>
      </c>
      <c r="I23" s="24">
        <f t="shared" ref="I23:Q23" si="6">SUM(I8:I22)</f>
        <v>4494752</v>
      </c>
      <c r="J23" s="16">
        <f t="shared" si="6"/>
        <v>67744252</v>
      </c>
      <c r="K23" s="16">
        <f t="shared" si="6"/>
        <v>4352938</v>
      </c>
      <c r="L23" s="16">
        <f t="shared" si="6"/>
        <v>3078</v>
      </c>
      <c r="M23" s="16">
        <f t="shared" si="6"/>
        <v>43962</v>
      </c>
      <c r="N23" s="16">
        <f t="shared" si="6"/>
        <v>226573</v>
      </c>
      <c r="O23" s="16">
        <f t="shared" si="6"/>
        <v>83832</v>
      </c>
      <c r="P23" s="17">
        <f t="shared" si="6"/>
        <v>1853086</v>
      </c>
      <c r="Q23" s="18">
        <f t="shared" si="6"/>
        <v>78802473</v>
      </c>
      <c r="R23" s="18">
        <f>Q23+H23</f>
        <v>81010246</v>
      </c>
      <c r="T23" s="104" t="s">
        <v>136</v>
      </c>
      <c r="U23" s="109">
        <v>128057</v>
      </c>
      <c r="V23" s="111"/>
    </row>
    <row r="24" spans="1:22" ht="21" customHeight="1"/>
    <row r="25" spans="1:22" ht="15" customHeight="1"/>
    <row r="26" spans="1:22" ht="15" customHeight="1"/>
    <row r="27" spans="1:22" ht="15" customHeight="1"/>
    <row r="28" spans="1:22" ht="15" customHeight="1"/>
    <row r="29" spans="1:22" ht="15" customHeight="1"/>
    <row r="30" spans="1:22" ht="15" customHeight="1"/>
    <row r="31" spans="1:22" ht="15" customHeight="1"/>
    <row r="32" spans="1:22" ht="15" customHeight="1"/>
    <row r="33" ht="15" customHeight="1"/>
  </sheetData>
  <mergeCells count="25">
    <mergeCell ref="A11:B11"/>
    <mergeCell ref="A1:H1"/>
    <mergeCell ref="N1:R1"/>
    <mergeCell ref="A2:B2"/>
    <mergeCell ref="C2:H2"/>
    <mergeCell ref="I2:Q2"/>
    <mergeCell ref="R2:R3"/>
    <mergeCell ref="A3:B3"/>
    <mergeCell ref="T5:V5"/>
    <mergeCell ref="V6:V7"/>
    <mergeCell ref="A8:B8"/>
    <mergeCell ref="A9:B9"/>
    <mergeCell ref="A10:B10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</mergeCells>
  <phoneticPr fontId="3"/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68" orientation="landscape" r:id="rId1"/>
  <headerFooter alignWithMargins="0"/>
  <colBreaks count="1" manualBreakCount="1">
    <brk id="1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5"/>
  <sheetViews>
    <sheetView zoomScaleNormal="100" zoomScaleSheetLayoutView="70" workbookViewId="0">
      <selection sqref="A1:J1"/>
    </sheetView>
  </sheetViews>
  <sheetFormatPr defaultColWidth="15.28515625" defaultRowHeight="13.5"/>
  <cols>
    <col min="1" max="1" width="6.85546875" style="100" customWidth="1"/>
    <col min="2" max="2" width="8.140625" style="100" customWidth="1"/>
    <col min="3" max="4" width="9.7109375" style="100" bestFit="1" customWidth="1"/>
    <col min="5" max="5" width="11" style="100" customWidth="1"/>
    <col min="6" max="7" width="8" style="100" customWidth="1"/>
    <col min="8" max="9" width="13.42578125" style="100" customWidth="1"/>
    <col min="10" max="10" width="14.28515625" style="100" customWidth="1"/>
    <col min="11" max="12" width="13.42578125" style="100" customWidth="1"/>
    <col min="13" max="13" width="8.5703125" style="100" customWidth="1"/>
    <col min="14" max="16" width="11" style="100" customWidth="1"/>
    <col min="17" max="17" width="13.42578125" style="100" customWidth="1"/>
    <col min="18" max="19" width="14.28515625" style="100" customWidth="1"/>
    <col min="20" max="20" width="2.85546875" style="100" customWidth="1"/>
    <col min="21" max="21" width="10.5703125" style="100" bestFit="1" customWidth="1"/>
    <col min="22" max="22" width="9" style="100" bestFit="1" customWidth="1"/>
    <col min="23" max="23" width="7" style="100" bestFit="1" customWidth="1"/>
    <col min="24" max="24" width="6.85546875" style="100" customWidth="1"/>
    <col min="25" max="16384" width="15.28515625" style="100"/>
  </cols>
  <sheetData>
    <row r="1" spans="1:23" ht="24" customHeight="1">
      <c r="A1" s="196" t="s">
        <v>168</v>
      </c>
      <c r="B1" s="196"/>
      <c r="C1" s="196"/>
      <c r="D1" s="196"/>
      <c r="E1" s="196"/>
      <c r="F1" s="196"/>
      <c r="G1" s="196"/>
      <c r="H1" s="196"/>
      <c r="I1" s="196"/>
      <c r="J1" s="196"/>
      <c r="K1" s="125"/>
      <c r="L1" s="125"/>
      <c r="M1" s="126"/>
      <c r="N1" s="126"/>
      <c r="O1" s="126"/>
      <c r="P1" s="126"/>
      <c r="Q1" s="126"/>
      <c r="R1" s="126"/>
      <c r="S1" s="126"/>
    </row>
    <row r="2" spans="1:23" ht="24" customHeight="1">
      <c r="A2" s="127" t="s">
        <v>40</v>
      </c>
      <c r="B2" s="128" t="s">
        <v>41</v>
      </c>
      <c r="C2" s="129" t="s">
        <v>42</v>
      </c>
      <c r="D2" s="130"/>
      <c r="E2" s="131"/>
      <c r="F2" s="131"/>
      <c r="G2" s="130"/>
      <c r="H2" s="132"/>
      <c r="I2" s="129" t="s">
        <v>43</v>
      </c>
      <c r="J2" s="130"/>
      <c r="K2" s="131"/>
      <c r="L2" s="131"/>
      <c r="M2" s="131"/>
      <c r="N2" s="131"/>
      <c r="O2" s="130"/>
      <c r="P2" s="130"/>
      <c r="Q2" s="130"/>
      <c r="R2" s="132"/>
      <c r="S2" s="201" t="s">
        <v>44</v>
      </c>
    </row>
    <row r="3" spans="1:23" ht="24" customHeight="1">
      <c r="A3" s="133" t="s">
        <v>45</v>
      </c>
      <c r="B3" s="134"/>
      <c r="C3" s="135" t="s">
        <v>31</v>
      </c>
      <c r="D3" s="135" t="s">
        <v>34</v>
      </c>
      <c r="E3" s="135" t="s">
        <v>32</v>
      </c>
      <c r="F3" s="136" t="s">
        <v>155</v>
      </c>
      <c r="G3" s="135" t="s">
        <v>47</v>
      </c>
      <c r="H3" s="135" t="s">
        <v>48</v>
      </c>
      <c r="I3" s="135" t="s">
        <v>31</v>
      </c>
      <c r="J3" s="135" t="s">
        <v>34</v>
      </c>
      <c r="K3" s="135" t="s">
        <v>156</v>
      </c>
      <c r="L3" s="135" t="s">
        <v>32</v>
      </c>
      <c r="M3" s="136" t="s">
        <v>155</v>
      </c>
      <c r="N3" s="135" t="s">
        <v>78</v>
      </c>
      <c r="O3" s="135" t="s">
        <v>79</v>
      </c>
      <c r="P3" s="136" t="s">
        <v>157</v>
      </c>
      <c r="Q3" s="135" t="s">
        <v>51</v>
      </c>
      <c r="R3" s="135" t="s">
        <v>48</v>
      </c>
      <c r="S3" s="202"/>
    </row>
    <row r="4" spans="1:23" ht="24" customHeight="1">
      <c r="A4" s="137" t="s">
        <v>52</v>
      </c>
      <c r="B4" s="138" t="s">
        <v>158</v>
      </c>
      <c r="C4" s="139" t="s">
        <v>75</v>
      </c>
      <c r="D4" s="139" t="s">
        <v>75</v>
      </c>
      <c r="E4" s="139" t="s">
        <v>75</v>
      </c>
      <c r="F4" s="139" t="s">
        <v>75</v>
      </c>
      <c r="G4" s="139" t="s">
        <v>75</v>
      </c>
      <c r="H4" s="139" t="s">
        <v>75</v>
      </c>
      <c r="I4" s="139" t="s">
        <v>75</v>
      </c>
      <c r="J4" s="139" t="s">
        <v>75</v>
      </c>
      <c r="K4" s="139" t="s">
        <v>75</v>
      </c>
      <c r="L4" s="139" t="s">
        <v>75</v>
      </c>
      <c r="M4" s="139" t="s">
        <v>75</v>
      </c>
      <c r="N4" s="139" t="s">
        <v>75</v>
      </c>
      <c r="O4" s="140">
        <v>3546</v>
      </c>
      <c r="P4" s="140">
        <v>34</v>
      </c>
      <c r="Q4" s="140">
        <v>13773</v>
      </c>
      <c r="R4" s="140">
        <v>17353</v>
      </c>
      <c r="S4" s="141">
        <v>17353</v>
      </c>
    </row>
    <row r="5" spans="1:23" ht="24" customHeight="1">
      <c r="A5" s="137" t="s">
        <v>52</v>
      </c>
      <c r="B5" s="138" t="s">
        <v>80</v>
      </c>
      <c r="C5" s="139" t="s">
        <v>75</v>
      </c>
      <c r="D5" s="139" t="s">
        <v>75</v>
      </c>
      <c r="E5" s="139" t="s">
        <v>75</v>
      </c>
      <c r="F5" s="139" t="s">
        <v>75</v>
      </c>
      <c r="G5" s="139" t="s">
        <v>75</v>
      </c>
      <c r="H5" s="139" t="s">
        <v>75</v>
      </c>
      <c r="I5" s="139" t="s">
        <v>75</v>
      </c>
      <c r="J5" s="139" t="s">
        <v>75</v>
      </c>
      <c r="K5" s="139" t="s">
        <v>75</v>
      </c>
      <c r="L5" s="139" t="s">
        <v>75</v>
      </c>
      <c r="M5" s="139" t="s">
        <v>75</v>
      </c>
      <c r="N5" s="139" t="s">
        <v>75</v>
      </c>
      <c r="O5" s="140">
        <v>11262</v>
      </c>
      <c r="P5" s="140">
        <v>79</v>
      </c>
      <c r="Q5" s="140">
        <v>29888</v>
      </c>
      <c r="R5" s="140">
        <v>41229</v>
      </c>
      <c r="S5" s="141">
        <v>41229</v>
      </c>
      <c r="U5" s="154" t="s">
        <v>169</v>
      </c>
      <c r="V5" s="154"/>
      <c r="W5" s="154"/>
    </row>
    <row r="6" spans="1:23" ht="24" customHeight="1">
      <c r="A6" s="137" t="s">
        <v>52</v>
      </c>
      <c r="B6" s="138" t="s">
        <v>81</v>
      </c>
      <c r="C6" s="139" t="s">
        <v>75</v>
      </c>
      <c r="D6" s="139" t="s">
        <v>75</v>
      </c>
      <c r="E6" s="139" t="s">
        <v>75</v>
      </c>
      <c r="F6" s="139" t="s">
        <v>75</v>
      </c>
      <c r="G6" s="139" t="s">
        <v>75</v>
      </c>
      <c r="H6" s="139" t="s">
        <v>75</v>
      </c>
      <c r="I6" s="139" t="s">
        <v>75</v>
      </c>
      <c r="J6" s="139" t="s">
        <v>75</v>
      </c>
      <c r="K6" s="140">
        <v>5219</v>
      </c>
      <c r="L6" s="140">
        <v>147096</v>
      </c>
      <c r="M6" s="140">
        <v>97</v>
      </c>
      <c r="N6" s="140">
        <v>168</v>
      </c>
      <c r="O6" s="140">
        <v>9119</v>
      </c>
      <c r="P6" s="140">
        <v>97</v>
      </c>
      <c r="Q6" s="140">
        <v>29677</v>
      </c>
      <c r="R6" s="142">
        <v>191473</v>
      </c>
      <c r="S6" s="141">
        <v>191473</v>
      </c>
      <c r="U6" s="105"/>
      <c r="V6" s="81" t="s">
        <v>138</v>
      </c>
      <c r="W6" s="155" t="s">
        <v>150</v>
      </c>
    </row>
    <row r="7" spans="1:23" ht="24" customHeight="1">
      <c r="A7" s="137" t="s">
        <v>52</v>
      </c>
      <c r="B7" s="138" t="s">
        <v>82</v>
      </c>
      <c r="C7" s="139" t="s">
        <v>75</v>
      </c>
      <c r="D7" s="139" t="s">
        <v>75</v>
      </c>
      <c r="E7" s="139" t="s">
        <v>75</v>
      </c>
      <c r="F7" s="139" t="s">
        <v>75</v>
      </c>
      <c r="G7" s="139" t="s">
        <v>75</v>
      </c>
      <c r="H7" s="139" t="s">
        <v>75</v>
      </c>
      <c r="I7" s="140">
        <v>192</v>
      </c>
      <c r="J7" s="140">
        <v>0</v>
      </c>
      <c r="K7" s="140">
        <v>15145</v>
      </c>
      <c r="L7" s="140">
        <v>570281</v>
      </c>
      <c r="M7" s="140">
        <v>206</v>
      </c>
      <c r="N7" s="140">
        <v>236</v>
      </c>
      <c r="O7" s="140">
        <v>6582</v>
      </c>
      <c r="P7" s="140">
        <v>113</v>
      </c>
      <c r="Q7" s="140">
        <v>22240</v>
      </c>
      <c r="R7" s="140">
        <v>614995</v>
      </c>
      <c r="S7" s="141">
        <v>614995</v>
      </c>
      <c r="U7" s="106"/>
      <c r="V7" s="107" t="s">
        <v>139</v>
      </c>
      <c r="W7" s="156"/>
    </row>
    <row r="8" spans="1:23" ht="24" customHeight="1">
      <c r="A8" s="143" t="s">
        <v>83</v>
      </c>
      <c r="B8" s="144"/>
      <c r="C8" s="139" t="s">
        <v>75</v>
      </c>
      <c r="D8" s="139" t="s">
        <v>75</v>
      </c>
      <c r="E8" s="139" t="s">
        <v>75</v>
      </c>
      <c r="F8" s="139" t="s">
        <v>75</v>
      </c>
      <c r="G8" s="139" t="s">
        <v>75</v>
      </c>
      <c r="H8" s="139" t="s">
        <v>75</v>
      </c>
      <c r="I8" s="140">
        <v>192</v>
      </c>
      <c r="J8" s="140">
        <v>0</v>
      </c>
      <c r="K8" s="140">
        <v>20364</v>
      </c>
      <c r="L8" s="140">
        <v>717377</v>
      </c>
      <c r="M8" s="140">
        <v>303</v>
      </c>
      <c r="N8" s="140">
        <v>404</v>
      </c>
      <c r="O8" s="140">
        <v>30509</v>
      </c>
      <c r="P8" s="140">
        <v>323</v>
      </c>
      <c r="Q8" s="140">
        <v>95578</v>
      </c>
      <c r="R8" s="140">
        <v>865050</v>
      </c>
      <c r="S8" s="141">
        <v>865050</v>
      </c>
      <c r="U8" s="101" t="s">
        <v>135</v>
      </c>
      <c r="V8" s="108">
        <v>21030</v>
      </c>
      <c r="W8" s="145"/>
    </row>
    <row r="9" spans="1:23" ht="24" customHeight="1">
      <c r="A9" s="143" t="s">
        <v>84</v>
      </c>
      <c r="B9" s="144"/>
      <c r="C9" s="140">
        <v>1687</v>
      </c>
      <c r="D9" s="140">
        <v>79</v>
      </c>
      <c r="E9" s="140">
        <v>2047</v>
      </c>
      <c r="F9" s="140">
        <v>10</v>
      </c>
      <c r="G9" s="140">
        <v>1</v>
      </c>
      <c r="H9" s="140">
        <v>3824</v>
      </c>
      <c r="I9" s="140">
        <v>33492</v>
      </c>
      <c r="J9" s="140">
        <v>45035</v>
      </c>
      <c r="K9" s="140">
        <v>2633994</v>
      </c>
      <c r="L9" s="140">
        <v>1868031</v>
      </c>
      <c r="M9" s="140">
        <v>397</v>
      </c>
      <c r="N9" s="140">
        <v>1262</v>
      </c>
      <c r="O9" s="140">
        <v>17922</v>
      </c>
      <c r="P9" s="140">
        <v>695</v>
      </c>
      <c r="Q9" s="140">
        <v>68000</v>
      </c>
      <c r="R9" s="140">
        <v>4668828</v>
      </c>
      <c r="S9" s="141">
        <v>4672652</v>
      </c>
      <c r="U9" s="101" t="s">
        <v>5</v>
      </c>
      <c r="V9" s="108">
        <v>6388</v>
      </c>
      <c r="W9" s="146">
        <f>(SUM(C9:E9)+SUM(I9:L9))/V9/1000</f>
        <v>0.71765262993112078</v>
      </c>
    </row>
    <row r="10" spans="1:23" ht="24" customHeight="1">
      <c r="A10" s="143" t="s">
        <v>85</v>
      </c>
      <c r="B10" s="144"/>
      <c r="C10" s="140">
        <v>6500</v>
      </c>
      <c r="D10" s="140">
        <v>3309</v>
      </c>
      <c r="E10" s="140">
        <v>4123</v>
      </c>
      <c r="F10" s="140">
        <v>43</v>
      </c>
      <c r="G10" s="140">
        <v>6</v>
      </c>
      <c r="H10" s="140">
        <v>13981</v>
      </c>
      <c r="I10" s="140">
        <v>96710</v>
      </c>
      <c r="J10" s="140">
        <v>122108</v>
      </c>
      <c r="K10" s="140">
        <v>4871938</v>
      </c>
      <c r="L10" s="140">
        <v>227595</v>
      </c>
      <c r="M10" s="140">
        <v>101</v>
      </c>
      <c r="N10" s="140">
        <v>867</v>
      </c>
      <c r="O10" s="140">
        <v>10855</v>
      </c>
      <c r="P10" s="140">
        <v>532</v>
      </c>
      <c r="Q10" s="140">
        <v>52651</v>
      </c>
      <c r="R10" s="140">
        <v>5383357</v>
      </c>
      <c r="S10" s="141">
        <v>5397338</v>
      </c>
      <c r="U10" s="101" t="s">
        <v>6</v>
      </c>
      <c r="V10" s="108">
        <v>6240</v>
      </c>
      <c r="W10" s="146">
        <f t="shared" ref="W10:W22" si="0">(SUM(C10:E10)+SUM(I10:L10))/V10/1000</f>
        <v>0.85453253205128199</v>
      </c>
    </row>
    <row r="11" spans="1:23" ht="24" customHeight="1">
      <c r="A11" s="143" t="s">
        <v>86</v>
      </c>
      <c r="B11" s="144"/>
      <c r="C11" s="140">
        <v>12959</v>
      </c>
      <c r="D11" s="140">
        <v>7527</v>
      </c>
      <c r="E11" s="140">
        <v>3672</v>
      </c>
      <c r="F11" s="140">
        <v>77</v>
      </c>
      <c r="G11" s="140">
        <v>13</v>
      </c>
      <c r="H11" s="140">
        <v>24248</v>
      </c>
      <c r="I11" s="140">
        <v>153300</v>
      </c>
      <c r="J11" s="140">
        <v>3378505</v>
      </c>
      <c r="K11" s="140">
        <v>2410811</v>
      </c>
      <c r="L11" s="140">
        <v>118274</v>
      </c>
      <c r="M11" s="140">
        <v>64</v>
      </c>
      <c r="N11" s="140">
        <v>860</v>
      </c>
      <c r="O11" s="140">
        <v>9707</v>
      </c>
      <c r="P11" s="140">
        <v>356</v>
      </c>
      <c r="Q11" s="140">
        <v>51186</v>
      </c>
      <c r="R11" s="140">
        <v>6123063</v>
      </c>
      <c r="S11" s="141">
        <v>6147311</v>
      </c>
      <c r="U11" s="101" t="s">
        <v>7</v>
      </c>
      <c r="V11" s="108">
        <v>6752</v>
      </c>
      <c r="W11" s="146">
        <f t="shared" si="0"/>
        <v>0.90122156398104269</v>
      </c>
    </row>
    <row r="12" spans="1:23" ht="24" customHeight="1">
      <c r="A12" s="143" t="s">
        <v>87</v>
      </c>
      <c r="B12" s="144"/>
      <c r="C12" s="140">
        <v>25396</v>
      </c>
      <c r="D12" s="140">
        <v>15324</v>
      </c>
      <c r="E12" s="140">
        <v>4098</v>
      </c>
      <c r="F12" s="140">
        <v>136</v>
      </c>
      <c r="G12" s="140">
        <v>29</v>
      </c>
      <c r="H12" s="140">
        <v>44983</v>
      </c>
      <c r="I12" s="140">
        <v>258498</v>
      </c>
      <c r="J12" s="140">
        <v>6116360</v>
      </c>
      <c r="K12" s="140">
        <v>523204</v>
      </c>
      <c r="L12" s="140">
        <v>78709</v>
      </c>
      <c r="M12" s="140">
        <v>55</v>
      </c>
      <c r="N12" s="140">
        <v>918</v>
      </c>
      <c r="O12" s="140">
        <v>8698</v>
      </c>
      <c r="P12" s="140">
        <v>309</v>
      </c>
      <c r="Q12" s="140">
        <v>53666</v>
      </c>
      <c r="R12" s="140">
        <v>7040417</v>
      </c>
      <c r="S12" s="141">
        <v>7085400</v>
      </c>
      <c r="U12" s="101" t="s">
        <v>8</v>
      </c>
      <c r="V12" s="108">
        <v>7551</v>
      </c>
      <c r="W12" s="146">
        <f t="shared" si="0"/>
        <v>0.92988862402330807</v>
      </c>
    </row>
    <row r="13" spans="1:23" ht="24" customHeight="1">
      <c r="A13" s="143" t="s">
        <v>88</v>
      </c>
      <c r="B13" s="144"/>
      <c r="C13" s="140">
        <v>47944</v>
      </c>
      <c r="D13" s="140">
        <v>27730</v>
      </c>
      <c r="E13" s="140">
        <v>4950</v>
      </c>
      <c r="F13" s="140">
        <v>185</v>
      </c>
      <c r="G13" s="140">
        <v>52</v>
      </c>
      <c r="H13" s="140">
        <v>80861</v>
      </c>
      <c r="I13" s="140">
        <v>393479</v>
      </c>
      <c r="J13" s="140">
        <v>7298881</v>
      </c>
      <c r="K13" s="140">
        <v>294584</v>
      </c>
      <c r="L13" s="140">
        <v>50754</v>
      </c>
      <c r="M13" s="140">
        <v>66</v>
      </c>
      <c r="N13" s="140">
        <v>1120</v>
      </c>
      <c r="O13" s="140">
        <v>8705</v>
      </c>
      <c r="P13" s="140">
        <v>266</v>
      </c>
      <c r="Q13" s="140">
        <v>55798</v>
      </c>
      <c r="R13" s="140">
        <v>8103653</v>
      </c>
      <c r="S13" s="141">
        <v>8184514</v>
      </c>
      <c r="U13" s="101" t="s">
        <v>9</v>
      </c>
      <c r="V13" s="108">
        <v>8718</v>
      </c>
      <c r="W13" s="146">
        <f t="shared" si="0"/>
        <v>0.93121381050699703</v>
      </c>
    </row>
    <row r="14" spans="1:23" ht="24" customHeight="1">
      <c r="A14" s="143" t="s">
        <v>89</v>
      </c>
      <c r="B14" s="144"/>
      <c r="C14" s="140">
        <v>80308</v>
      </c>
      <c r="D14" s="140">
        <v>48720</v>
      </c>
      <c r="E14" s="140">
        <v>6491</v>
      </c>
      <c r="F14" s="140">
        <v>253</v>
      </c>
      <c r="G14" s="140">
        <v>86</v>
      </c>
      <c r="H14" s="140">
        <v>135858</v>
      </c>
      <c r="I14" s="140">
        <v>533196</v>
      </c>
      <c r="J14" s="140">
        <v>8316529</v>
      </c>
      <c r="K14" s="140">
        <v>186105</v>
      </c>
      <c r="L14" s="140">
        <v>33899</v>
      </c>
      <c r="M14" s="140">
        <v>99</v>
      </c>
      <c r="N14" s="140">
        <v>1235</v>
      </c>
      <c r="O14" s="140">
        <v>10347</v>
      </c>
      <c r="P14" s="140">
        <v>232</v>
      </c>
      <c r="Q14" s="140">
        <v>55938</v>
      </c>
      <c r="R14" s="140">
        <v>9137580</v>
      </c>
      <c r="S14" s="141">
        <v>9273438</v>
      </c>
      <c r="U14" s="101" t="s">
        <v>10</v>
      </c>
      <c r="V14" s="108">
        <v>9802</v>
      </c>
      <c r="W14" s="146">
        <f t="shared" si="0"/>
        <v>0.9391193633952255</v>
      </c>
    </row>
    <row r="15" spans="1:23" ht="24" customHeight="1">
      <c r="A15" s="143" t="s">
        <v>90</v>
      </c>
      <c r="B15" s="144"/>
      <c r="C15" s="140">
        <v>96751</v>
      </c>
      <c r="D15" s="140">
        <v>62425</v>
      </c>
      <c r="E15" s="140">
        <v>6848</v>
      </c>
      <c r="F15" s="140">
        <v>218</v>
      </c>
      <c r="G15" s="140">
        <v>73</v>
      </c>
      <c r="H15" s="140">
        <v>166315</v>
      </c>
      <c r="I15" s="140">
        <v>503137</v>
      </c>
      <c r="J15" s="140">
        <v>7176159</v>
      </c>
      <c r="K15" s="140">
        <v>102277</v>
      </c>
      <c r="L15" s="140">
        <v>20339</v>
      </c>
      <c r="M15" s="140">
        <v>102</v>
      </c>
      <c r="N15" s="140">
        <v>965</v>
      </c>
      <c r="O15" s="140">
        <v>8775</v>
      </c>
      <c r="P15" s="140">
        <v>173</v>
      </c>
      <c r="Q15" s="140">
        <v>49472</v>
      </c>
      <c r="R15" s="140">
        <v>7861399</v>
      </c>
      <c r="S15" s="141">
        <v>8027714</v>
      </c>
      <c r="U15" s="101" t="s">
        <v>11</v>
      </c>
      <c r="V15" s="108">
        <v>8567</v>
      </c>
      <c r="W15" s="146">
        <f t="shared" si="0"/>
        <v>0.93007307108672821</v>
      </c>
    </row>
    <row r="16" spans="1:23" ht="24" customHeight="1">
      <c r="A16" s="143" t="s">
        <v>91</v>
      </c>
      <c r="B16" s="144"/>
      <c r="C16" s="140">
        <v>105442</v>
      </c>
      <c r="D16" s="140">
        <v>72587</v>
      </c>
      <c r="E16" s="140">
        <v>6380</v>
      </c>
      <c r="F16" s="140">
        <v>179</v>
      </c>
      <c r="G16" s="140">
        <v>65</v>
      </c>
      <c r="H16" s="140">
        <v>184653</v>
      </c>
      <c r="I16" s="140">
        <v>449447</v>
      </c>
      <c r="J16" s="140">
        <v>6316132</v>
      </c>
      <c r="K16" s="140">
        <v>61401</v>
      </c>
      <c r="L16" s="140">
        <v>13581</v>
      </c>
      <c r="M16" s="140">
        <v>95</v>
      </c>
      <c r="N16" s="140">
        <v>705</v>
      </c>
      <c r="O16" s="140">
        <v>6385</v>
      </c>
      <c r="P16" s="140">
        <v>199</v>
      </c>
      <c r="Q16" s="140">
        <v>51721</v>
      </c>
      <c r="R16" s="140">
        <v>6899666</v>
      </c>
      <c r="S16" s="141">
        <v>7084319</v>
      </c>
      <c r="U16" s="101" t="s">
        <v>12</v>
      </c>
      <c r="V16" s="108">
        <v>7711</v>
      </c>
      <c r="W16" s="146">
        <f t="shared" si="0"/>
        <v>0.91103229153157828</v>
      </c>
    </row>
    <row r="17" spans="1:23" ht="24" customHeight="1">
      <c r="A17" s="143" t="s">
        <v>92</v>
      </c>
      <c r="B17" s="144"/>
      <c r="C17" s="140">
        <v>99418</v>
      </c>
      <c r="D17" s="140">
        <v>93544</v>
      </c>
      <c r="E17" s="140">
        <v>4163</v>
      </c>
      <c r="F17" s="140">
        <v>129</v>
      </c>
      <c r="G17" s="140">
        <v>52</v>
      </c>
      <c r="H17" s="140">
        <v>197306</v>
      </c>
      <c r="I17" s="140">
        <v>423113</v>
      </c>
      <c r="J17" s="140">
        <v>5829549</v>
      </c>
      <c r="K17" s="140">
        <v>42708</v>
      </c>
      <c r="L17" s="140">
        <v>9699</v>
      </c>
      <c r="M17" s="140">
        <v>89</v>
      </c>
      <c r="N17" s="140">
        <v>1490</v>
      </c>
      <c r="O17" s="140">
        <v>3888</v>
      </c>
      <c r="P17" s="140">
        <v>304</v>
      </c>
      <c r="Q17" s="140">
        <v>60909</v>
      </c>
      <c r="R17" s="140">
        <v>6371749</v>
      </c>
      <c r="S17" s="141">
        <v>6569055</v>
      </c>
      <c r="U17" s="101" t="s">
        <v>13</v>
      </c>
      <c r="V17" s="108">
        <v>7523</v>
      </c>
      <c r="W17" s="146">
        <f t="shared" si="0"/>
        <v>0.86430865346271435</v>
      </c>
    </row>
    <row r="18" spans="1:23" ht="24" customHeight="1">
      <c r="A18" s="143" t="s">
        <v>93</v>
      </c>
      <c r="B18" s="144"/>
      <c r="C18" s="140">
        <v>112270</v>
      </c>
      <c r="D18" s="140">
        <v>145738</v>
      </c>
      <c r="E18" s="140">
        <v>1385</v>
      </c>
      <c r="F18" s="140">
        <v>146</v>
      </c>
      <c r="G18" s="140">
        <v>45</v>
      </c>
      <c r="H18" s="140">
        <v>259584</v>
      </c>
      <c r="I18" s="140">
        <v>462608</v>
      </c>
      <c r="J18" s="140">
        <v>6013151</v>
      </c>
      <c r="K18" s="140">
        <v>33877</v>
      </c>
      <c r="L18" s="140">
        <v>8448</v>
      </c>
      <c r="M18" s="140">
        <v>154</v>
      </c>
      <c r="N18" s="140">
        <v>4013</v>
      </c>
      <c r="O18" s="140">
        <v>3065</v>
      </c>
      <c r="P18" s="140">
        <v>804</v>
      </c>
      <c r="Q18" s="140">
        <v>112815</v>
      </c>
      <c r="R18" s="140">
        <v>6638935</v>
      </c>
      <c r="S18" s="141">
        <v>6898519</v>
      </c>
      <c r="U18" s="101" t="s">
        <v>14</v>
      </c>
      <c r="V18" s="108">
        <v>8709</v>
      </c>
      <c r="W18" s="146">
        <f t="shared" si="0"/>
        <v>0.77821529452290739</v>
      </c>
    </row>
    <row r="19" spans="1:23" ht="24" customHeight="1">
      <c r="A19" s="143" t="s">
        <v>94</v>
      </c>
      <c r="B19" s="144"/>
      <c r="C19" s="140">
        <v>115090</v>
      </c>
      <c r="D19" s="140">
        <v>169814</v>
      </c>
      <c r="E19" s="140">
        <v>272</v>
      </c>
      <c r="F19" s="140">
        <v>152</v>
      </c>
      <c r="G19" s="140">
        <v>56</v>
      </c>
      <c r="H19" s="140">
        <v>285384</v>
      </c>
      <c r="I19" s="140">
        <v>477755</v>
      </c>
      <c r="J19" s="140">
        <v>5181325</v>
      </c>
      <c r="K19" s="140">
        <v>24466</v>
      </c>
      <c r="L19" s="140">
        <v>9035</v>
      </c>
      <c r="M19" s="140">
        <v>144</v>
      </c>
      <c r="N19" s="140">
        <v>3298</v>
      </c>
      <c r="O19" s="140">
        <v>4127</v>
      </c>
      <c r="P19" s="140">
        <v>2120</v>
      </c>
      <c r="Q19" s="140">
        <v>138791</v>
      </c>
      <c r="R19" s="140">
        <v>5841061</v>
      </c>
      <c r="S19" s="141">
        <v>6126445</v>
      </c>
      <c r="U19" s="101" t="s">
        <v>15</v>
      </c>
      <c r="V19" s="108">
        <v>8686</v>
      </c>
      <c r="W19" s="146">
        <f t="shared" si="0"/>
        <v>0.68820596361961783</v>
      </c>
    </row>
    <row r="20" spans="1:23" ht="24" customHeight="1">
      <c r="A20" s="143" t="s">
        <v>98</v>
      </c>
      <c r="B20" s="144"/>
      <c r="C20" s="140">
        <v>83662</v>
      </c>
      <c r="D20" s="140">
        <v>95740</v>
      </c>
      <c r="E20" s="140">
        <v>27</v>
      </c>
      <c r="F20" s="140">
        <v>107</v>
      </c>
      <c r="G20" s="140">
        <v>31</v>
      </c>
      <c r="H20" s="140">
        <v>179567</v>
      </c>
      <c r="I20" s="140">
        <v>282796</v>
      </c>
      <c r="J20" s="140">
        <v>2942116</v>
      </c>
      <c r="K20" s="140">
        <v>14653</v>
      </c>
      <c r="L20" s="140">
        <v>10153</v>
      </c>
      <c r="M20" s="140">
        <v>56</v>
      </c>
      <c r="N20" s="140">
        <v>2123</v>
      </c>
      <c r="O20" s="140">
        <v>4906</v>
      </c>
      <c r="P20" s="140">
        <v>4514</v>
      </c>
      <c r="Q20" s="140">
        <v>100129</v>
      </c>
      <c r="R20" s="140">
        <v>3361446</v>
      </c>
      <c r="S20" s="141">
        <v>3541013</v>
      </c>
      <c r="U20" s="101" t="s">
        <v>134</v>
      </c>
      <c r="V20" s="108">
        <v>7241</v>
      </c>
      <c r="W20" s="146">
        <f t="shared" si="0"/>
        <v>0.4735736776688303</v>
      </c>
    </row>
    <row r="21" spans="1:23" ht="24" customHeight="1">
      <c r="A21" s="143" t="s">
        <v>99</v>
      </c>
      <c r="B21" s="144"/>
      <c r="C21" s="140">
        <v>52759</v>
      </c>
      <c r="D21" s="140">
        <v>62295</v>
      </c>
      <c r="E21" s="140">
        <v>6</v>
      </c>
      <c r="F21" s="140">
        <v>47</v>
      </c>
      <c r="G21" s="140">
        <v>10</v>
      </c>
      <c r="H21" s="140">
        <v>115117</v>
      </c>
      <c r="I21" s="140">
        <v>108816</v>
      </c>
      <c r="J21" s="140">
        <v>1347945</v>
      </c>
      <c r="K21" s="140">
        <v>15977</v>
      </c>
      <c r="L21" s="140">
        <v>9744</v>
      </c>
      <c r="M21" s="140">
        <v>57</v>
      </c>
      <c r="N21" s="140">
        <v>1855</v>
      </c>
      <c r="O21" s="140">
        <v>5184</v>
      </c>
      <c r="P21" s="140">
        <v>6141</v>
      </c>
      <c r="Q21" s="140">
        <v>51820</v>
      </c>
      <c r="R21" s="140">
        <v>1547539</v>
      </c>
      <c r="S21" s="141">
        <v>1662656</v>
      </c>
      <c r="U21" s="101" t="s">
        <v>133</v>
      </c>
      <c r="V21" s="108">
        <v>5328</v>
      </c>
      <c r="W21" s="146">
        <f t="shared" si="0"/>
        <v>0.29983896396396398</v>
      </c>
    </row>
    <row r="22" spans="1:23" ht="24" customHeight="1">
      <c r="A22" s="143" t="s">
        <v>95</v>
      </c>
      <c r="B22" s="144"/>
      <c r="C22" s="140">
        <v>31306</v>
      </c>
      <c r="D22" s="140">
        <v>22748</v>
      </c>
      <c r="E22" s="140">
        <v>2</v>
      </c>
      <c r="F22" s="140">
        <v>14</v>
      </c>
      <c r="G22" s="140">
        <v>1</v>
      </c>
      <c r="H22" s="140">
        <v>54071</v>
      </c>
      <c r="I22" s="140">
        <v>22923</v>
      </c>
      <c r="J22" s="140">
        <v>502787</v>
      </c>
      <c r="K22" s="140">
        <v>13392</v>
      </c>
      <c r="L22" s="140">
        <v>6530</v>
      </c>
      <c r="M22" s="140">
        <v>29</v>
      </c>
      <c r="N22" s="140">
        <v>1089</v>
      </c>
      <c r="O22" s="140">
        <v>3363</v>
      </c>
      <c r="P22" s="140">
        <v>3802</v>
      </c>
      <c r="Q22" s="140">
        <v>15018</v>
      </c>
      <c r="R22" s="140">
        <v>568933</v>
      </c>
      <c r="S22" s="141">
        <v>623004</v>
      </c>
      <c r="U22" s="101" t="s">
        <v>132</v>
      </c>
      <c r="V22" s="108">
        <v>5921</v>
      </c>
      <c r="W22" s="146">
        <f t="shared" si="0"/>
        <v>0.10128154028035805</v>
      </c>
    </row>
    <row r="23" spans="1:23" ht="24" customHeight="1">
      <c r="A23" s="203" t="s">
        <v>73</v>
      </c>
      <c r="B23" s="204"/>
      <c r="C23" s="140">
        <v>871492</v>
      </c>
      <c r="D23" s="140">
        <v>827580</v>
      </c>
      <c r="E23" s="140">
        <v>44464</v>
      </c>
      <c r="F23" s="140">
        <v>1696</v>
      </c>
      <c r="G23" s="140">
        <v>520</v>
      </c>
      <c r="H23" s="140">
        <v>1745752</v>
      </c>
      <c r="I23" s="140">
        <v>4199462</v>
      </c>
      <c r="J23" s="140">
        <v>60586582</v>
      </c>
      <c r="K23" s="140">
        <v>11249751</v>
      </c>
      <c r="L23" s="140">
        <v>3182168</v>
      </c>
      <c r="M23" s="140">
        <v>1811</v>
      </c>
      <c r="N23" s="140">
        <v>22204</v>
      </c>
      <c r="O23" s="140">
        <v>136436</v>
      </c>
      <c r="P23" s="140">
        <v>20770</v>
      </c>
      <c r="Q23" s="140">
        <v>1013492</v>
      </c>
      <c r="R23" s="140">
        <v>80412676</v>
      </c>
      <c r="S23" s="141">
        <v>82158428</v>
      </c>
      <c r="U23" s="104" t="s">
        <v>136</v>
      </c>
      <c r="V23" s="109">
        <v>126167</v>
      </c>
      <c r="W23" s="147"/>
    </row>
    <row r="24" spans="1:23" ht="24" customHeight="1">
      <c r="A24" s="82"/>
      <c r="B24" s="82"/>
      <c r="C24" s="83"/>
      <c r="D24" s="83"/>
      <c r="E24" s="83"/>
      <c r="F24" s="83"/>
      <c r="G24" s="83"/>
      <c r="H24" s="84"/>
      <c r="I24" s="83"/>
      <c r="J24" s="83"/>
      <c r="K24" s="83"/>
      <c r="L24" s="83"/>
      <c r="M24" s="83"/>
      <c r="N24" s="83"/>
      <c r="O24" s="83"/>
      <c r="P24" s="83"/>
      <c r="Q24" s="83"/>
      <c r="R24" s="84"/>
      <c r="S24" s="84"/>
    </row>
    <row r="25" spans="1:23" ht="24" customHeight="1">
      <c r="A25" s="199" t="s">
        <v>161</v>
      </c>
      <c r="B25" s="200"/>
      <c r="C25" s="140">
        <v>395087</v>
      </c>
      <c r="D25" s="140">
        <v>496335</v>
      </c>
      <c r="E25" s="140">
        <v>1692</v>
      </c>
      <c r="F25" s="140">
        <v>466</v>
      </c>
      <c r="G25" s="140">
        <v>143</v>
      </c>
      <c r="H25" s="140">
        <v>893723</v>
      </c>
      <c r="I25" s="140">
        <v>1354898</v>
      </c>
      <c r="J25" s="140">
        <v>15987324</v>
      </c>
      <c r="K25" s="140">
        <v>102365</v>
      </c>
      <c r="L25" s="140">
        <v>43910</v>
      </c>
      <c r="M25" s="140">
        <v>440</v>
      </c>
      <c r="N25" s="140">
        <v>12378</v>
      </c>
      <c r="O25" s="140">
        <v>20645</v>
      </c>
      <c r="P25" s="140">
        <v>17381</v>
      </c>
      <c r="Q25" s="140">
        <v>418573</v>
      </c>
      <c r="R25" s="140">
        <v>17957914</v>
      </c>
      <c r="S25" s="140">
        <v>18851637</v>
      </c>
    </row>
    <row r="26" spans="1:23" ht="24" customHeight="1">
      <c r="A26" s="199" t="s">
        <v>162</v>
      </c>
      <c r="B26" s="200"/>
      <c r="C26" s="140">
        <v>282817</v>
      </c>
      <c r="D26" s="140">
        <v>350597</v>
      </c>
      <c r="E26" s="140">
        <v>307</v>
      </c>
      <c r="F26" s="140">
        <v>320</v>
      </c>
      <c r="G26" s="140">
        <v>98</v>
      </c>
      <c r="H26" s="140">
        <v>634139</v>
      </c>
      <c r="I26" s="140">
        <v>892290</v>
      </c>
      <c r="J26" s="140">
        <v>9974173</v>
      </c>
      <c r="K26" s="140">
        <v>68488</v>
      </c>
      <c r="L26" s="140">
        <v>35462</v>
      </c>
      <c r="M26" s="140">
        <v>286</v>
      </c>
      <c r="N26" s="140">
        <v>8365</v>
      </c>
      <c r="O26" s="140">
        <v>17580</v>
      </c>
      <c r="P26" s="140">
        <v>16577</v>
      </c>
      <c r="Q26" s="140">
        <v>305758</v>
      </c>
      <c r="R26" s="140">
        <v>11318979</v>
      </c>
      <c r="S26" s="140">
        <v>11953118</v>
      </c>
    </row>
    <row r="27" spans="1:23" ht="24" customHeight="1">
      <c r="A27" s="199" t="s">
        <v>163</v>
      </c>
      <c r="B27" s="200"/>
      <c r="C27" s="140">
        <v>167727</v>
      </c>
      <c r="D27" s="140">
        <v>180783</v>
      </c>
      <c r="E27" s="140">
        <v>35</v>
      </c>
      <c r="F27" s="140">
        <v>168</v>
      </c>
      <c r="G27" s="140">
        <v>42</v>
      </c>
      <c r="H27" s="140">
        <v>348755</v>
      </c>
      <c r="I27" s="140">
        <v>414535</v>
      </c>
      <c r="J27" s="140">
        <v>4792848</v>
      </c>
      <c r="K27" s="140">
        <v>44022</v>
      </c>
      <c r="L27" s="140">
        <v>26427</v>
      </c>
      <c r="M27" s="140">
        <v>142</v>
      </c>
      <c r="N27" s="140">
        <v>5067</v>
      </c>
      <c r="O27" s="140">
        <v>13453</v>
      </c>
      <c r="P27" s="140">
        <v>14457</v>
      </c>
      <c r="Q27" s="140">
        <v>166967</v>
      </c>
      <c r="R27" s="140">
        <v>5477918</v>
      </c>
      <c r="S27" s="140">
        <v>5826673</v>
      </c>
    </row>
    <row r="28" spans="1:23" ht="24" customHeight="1">
      <c r="A28" s="199" t="s">
        <v>164</v>
      </c>
      <c r="B28" s="200"/>
      <c r="C28" s="140">
        <v>84065</v>
      </c>
      <c r="D28" s="140">
        <v>85043</v>
      </c>
      <c r="E28" s="140">
        <v>8</v>
      </c>
      <c r="F28" s="140">
        <v>61</v>
      </c>
      <c r="G28" s="140">
        <v>11</v>
      </c>
      <c r="H28" s="140">
        <v>169188</v>
      </c>
      <c r="I28" s="140">
        <v>131739</v>
      </c>
      <c r="J28" s="140">
        <v>1850732</v>
      </c>
      <c r="K28" s="140">
        <v>29369</v>
      </c>
      <c r="L28" s="140">
        <v>16274</v>
      </c>
      <c r="M28" s="140">
        <v>86</v>
      </c>
      <c r="N28" s="140">
        <v>2944</v>
      </c>
      <c r="O28" s="140">
        <v>8547</v>
      </c>
      <c r="P28" s="140">
        <v>9943</v>
      </c>
      <c r="Q28" s="140">
        <v>66838</v>
      </c>
      <c r="R28" s="140">
        <v>2116472</v>
      </c>
      <c r="S28" s="140">
        <v>2285660</v>
      </c>
    </row>
    <row r="29" spans="1:23" ht="24" customHeight="1">
      <c r="A29" s="126" t="s">
        <v>74</v>
      </c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</row>
    <row r="30" spans="1:23">
      <c r="A30" s="82"/>
      <c r="B30" s="82"/>
      <c r="C30" s="83"/>
      <c r="D30" s="83"/>
      <c r="E30" s="83"/>
      <c r="F30" s="83"/>
      <c r="G30" s="83"/>
      <c r="H30" s="84"/>
      <c r="I30" s="83"/>
      <c r="J30" s="83"/>
      <c r="K30" s="83"/>
      <c r="L30" s="83"/>
      <c r="M30" s="83"/>
      <c r="N30" s="83"/>
      <c r="O30" s="83"/>
      <c r="P30" s="83"/>
      <c r="Q30" s="83"/>
      <c r="R30" s="84"/>
      <c r="S30" s="84"/>
    </row>
    <row r="31" spans="1:23">
      <c r="C31" s="85"/>
      <c r="D31" s="86"/>
      <c r="E31" s="86"/>
      <c r="F31" s="86"/>
      <c r="G31" s="86"/>
      <c r="H31" s="87"/>
      <c r="I31" s="86"/>
      <c r="J31" s="86"/>
      <c r="K31" s="86"/>
      <c r="L31" s="86"/>
      <c r="M31" s="86"/>
      <c r="N31" s="86"/>
      <c r="O31" s="86"/>
      <c r="P31" s="86"/>
      <c r="Q31" s="86"/>
      <c r="R31" s="87"/>
      <c r="S31" s="87"/>
    </row>
    <row r="32" spans="1:23">
      <c r="C32" s="85"/>
      <c r="D32" s="86"/>
      <c r="E32" s="86"/>
      <c r="H32" s="87"/>
      <c r="I32" s="86"/>
      <c r="J32" s="86"/>
      <c r="K32" s="86"/>
      <c r="L32" s="86"/>
      <c r="M32" s="86"/>
      <c r="N32" s="86"/>
      <c r="O32" s="86"/>
      <c r="P32" s="86"/>
      <c r="Q32" s="86"/>
      <c r="R32" s="87"/>
      <c r="S32" s="87"/>
    </row>
    <row r="33" spans="3:19">
      <c r="C33" s="86"/>
      <c r="D33" s="86"/>
      <c r="E33" s="86"/>
      <c r="H33" s="87"/>
      <c r="I33" s="86"/>
      <c r="J33" s="86"/>
      <c r="K33" s="86"/>
      <c r="L33" s="86"/>
      <c r="O33" s="86"/>
      <c r="P33" s="86"/>
      <c r="Q33" s="86"/>
      <c r="R33" s="87"/>
      <c r="S33" s="87"/>
    </row>
    <row r="34" spans="3:19">
      <c r="C34" s="86"/>
      <c r="D34" s="86"/>
      <c r="E34" s="86"/>
      <c r="H34" s="87"/>
      <c r="I34" s="88"/>
      <c r="J34" s="88"/>
      <c r="K34" s="86"/>
      <c r="L34" s="86"/>
      <c r="O34" s="86"/>
      <c r="P34" s="86"/>
      <c r="Q34" s="86"/>
      <c r="R34" s="87"/>
      <c r="S34" s="87"/>
    </row>
    <row r="35" spans="3:19">
      <c r="I35" s="88"/>
      <c r="J35" s="88"/>
      <c r="K35" s="86"/>
      <c r="L35" s="86"/>
      <c r="O35" s="86"/>
      <c r="P35" s="86"/>
      <c r="Q35" s="86"/>
      <c r="R35" s="87"/>
      <c r="S35" s="87"/>
    </row>
    <row r="36" spans="3:19"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</row>
    <row r="55" ht="24" customHeight="1"/>
  </sheetData>
  <mergeCells count="9">
    <mergeCell ref="A27:B27"/>
    <mergeCell ref="A28:B28"/>
    <mergeCell ref="A1:J1"/>
    <mergeCell ref="S2:S3"/>
    <mergeCell ref="U5:W5"/>
    <mergeCell ref="W6:W7"/>
    <mergeCell ref="A23:B23"/>
    <mergeCell ref="A25:B25"/>
    <mergeCell ref="A26:B26"/>
  </mergeCells>
  <phoneticPr fontId="3"/>
  <printOptions horizontalCentered="1" verticalCentered="1"/>
  <pageMargins left="0.78740157480314965" right="0.78740157480314965" top="0.78740157480314965" bottom="0.78740157480314965" header="0.51181102362204722" footer="0.39370078740157483"/>
  <pageSetup paperSize="9" scale="59" orientation="landscape" r:id="rId1"/>
  <headerFooter scaleWithDoc="0"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5"/>
  <sheetViews>
    <sheetView tabSelected="1" topLeftCell="F10" zoomScale="90" zoomScaleNormal="90" zoomScaleSheetLayoutView="70" workbookViewId="0">
      <selection activeCell="Y1" sqref="Y1:AF1048576"/>
    </sheetView>
  </sheetViews>
  <sheetFormatPr defaultColWidth="15.28515625" defaultRowHeight="13.5"/>
  <cols>
    <col min="1" max="1" width="6.85546875" style="100" customWidth="1"/>
    <col min="2" max="2" width="8.140625" style="100" customWidth="1"/>
    <col min="3" max="4" width="9.7109375" style="100" bestFit="1" customWidth="1"/>
    <col min="5" max="5" width="11" style="100" customWidth="1"/>
    <col min="6" max="7" width="8" style="100" customWidth="1"/>
    <col min="8" max="9" width="13.42578125" style="100" customWidth="1"/>
    <col min="10" max="10" width="14.28515625" style="100" customWidth="1"/>
    <col min="11" max="12" width="13.42578125" style="100" customWidth="1"/>
    <col min="13" max="13" width="8.5703125" style="100" customWidth="1"/>
    <col min="14" max="16" width="11" style="100" customWidth="1"/>
    <col min="17" max="17" width="13.42578125" style="100" customWidth="1"/>
    <col min="18" max="19" width="14.28515625" style="100" customWidth="1"/>
    <col min="20" max="20" width="6.85546875" style="100" customWidth="1"/>
    <col min="21" max="21" width="10.5703125" style="100" bestFit="1" customWidth="1"/>
    <col min="22" max="22" width="9" style="100" bestFit="1" customWidth="1"/>
    <col min="23" max="23" width="7" style="100" bestFit="1" customWidth="1"/>
    <col min="24" max="24" width="6.85546875" style="100" customWidth="1"/>
    <col min="25" max="16384" width="15.28515625" style="100"/>
  </cols>
  <sheetData>
    <row r="1" spans="1:23" ht="27" customHeight="1">
      <c r="A1" s="196" t="s">
        <v>170</v>
      </c>
      <c r="B1" s="196"/>
      <c r="C1" s="196"/>
      <c r="D1" s="196"/>
      <c r="E1" s="196"/>
      <c r="F1" s="196"/>
      <c r="G1" s="196"/>
      <c r="H1" s="196"/>
      <c r="I1" s="196"/>
      <c r="J1" s="196"/>
      <c r="K1" s="125"/>
      <c r="L1" s="125"/>
      <c r="M1" s="126"/>
      <c r="N1" s="126"/>
      <c r="O1" s="126"/>
      <c r="P1" s="126"/>
      <c r="Q1" s="126"/>
      <c r="R1" s="126"/>
      <c r="S1" s="126"/>
    </row>
    <row r="2" spans="1:23" ht="24.95" customHeight="1">
      <c r="A2" s="127" t="s">
        <v>40</v>
      </c>
      <c r="B2" s="128" t="s">
        <v>41</v>
      </c>
      <c r="C2" s="129" t="s">
        <v>42</v>
      </c>
      <c r="D2" s="130"/>
      <c r="E2" s="131"/>
      <c r="F2" s="131"/>
      <c r="G2" s="130"/>
      <c r="H2" s="132"/>
      <c r="I2" s="129" t="s">
        <v>43</v>
      </c>
      <c r="J2" s="130"/>
      <c r="K2" s="131"/>
      <c r="L2" s="131"/>
      <c r="M2" s="131"/>
      <c r="N2" s="131"/>
      <c r="O2" s="130"/>
      <c r="P2" s="130"/>
      <c r="Q2" s="130"/>
      <c r="R2" s="132"/>
      <c r="S2" s="201" t="s">
        <v>44</v>
      </c>
    </row>
    <row r="3" spans="1:23" ht="32.1" customHeight="1">
      <c r="A3" s="133" t="s">
        <v>45</v>
      </c>
      <c r="B3" s="134"/>
      <c r="C3" s="135" t="s">
        <v>31</v>
      </c>
      <c r="D3" s="135" t="s">
        <v>34</v>
      </c>
      <c r="E3" s="135" t="s">
        <v>32</v>
      </c>
      <c r="F3" s="136" t="s">
        <v>155</v>
      </c>
      <c r="G3" s="135" t="s">
        <v>47</v>
      </c>
      <c r="H3" s="135" t="s">
        <v>48</v>
      </c>
      <c r="I3" s="135" t="s">
        <v>31</v>
      </c>
      <c r="J3" s="135" t="s">
        <v>34</v>
      </c>
      <c r="K3" s="135" t="s">
        <v>156</v>
      </c>
      <c r="L3" s="135" t="s">
        <v>32</v>
      </c>
      <c r="M3" s="136" t="s">
        <v>155</v>
      </c>
      <c r="N3" s="135" t="s">
        <v>78</v>
      </c>
      <c r="O3" s="135" t="s">
        <v>79</v>
      </c>
      <c r="P3" s="136" t="s">
        <v>157</v>
      </c>
      <c r="Q3" s="135" t="s">
        <v>51</v>
      </c>
      <c r="R3" s="135" t="s">
        <v>48</v>
      </c>
      <c r="S3" s="202"/>
    </row>
    <row r="4" spans="1:23" ht="24.95" customHeight="1">
      <c r="A4" s="137" t="s">
        <v>52</v>
      </c>
      <c r="B4" s="138" t="s">
        <v>158</v>
      </c>
      <c r="C4" s="139" t="s">
        <v>75</v>
      </c>
      <c r="D4" s="139" t="s">
        <v>75</v>
      </c>
      <c r="E4" s="139" t="s">
        <v>75</v>
      </c>
      <c r="F4" s="139" t="s">
        <v>75</v>
      </c>
      <c r="G4" s="139" t="s">
        <v>75</v>
      </c>
      <c r="H4" s="139" t="s">
        <v>75</v>
      </c>
      <c r="I4" s="139" t="s">
        <v>75</v>
      </c>
      <c r="J4" s="139" t="s">
        <v>75</v>
      </c>
      <c r="K4" s="139" t="s">
        <v>75</v>
      </c>
      <c r="L4" s="139" t="s">
        <v>75</v>
      </c>
      <c r="M4" s="139" t="s">
        <v>75</v>
      </c>
      <c r="N4" s="139" t="s">
        <v>75</v>
      </c>
      <c r="O4" s="140">
        <v>3312</v>
      </c>
      <c r="P4" s="140">
        <v>38</v>
      </c>
      <c r="Q4" s="140">
        <v>12686</v>
      </c>
      <c r="R4" s="140">
        <v>16036</v>
      </c>
      <c r="S4" s="141">
        <v>16036</v>
      </c>
    </row>
    <row r="5" spans="1:23" ht="24.95" customHeight="1">
      <c r="A5" s="137" t="s">
        <v>52</v>
      </c>
      <c r="B5" s="138" t="s">
        <v>80</v>
      </c>
      <c r="C5" s="139" t="s">
        <v>75</v>
      </c>
      <c r="D5" s="139" t="s">
        <v>75</v>
      </c>
      <c r="E5" s="139" t="s">
        <v>75</v>
      </c>
      <c r="F5" s="139" t="s">
        <v>75</v>
      </c>
      <c r="G5" s="139" t="s">
        <v>75</v>
      </c>
      <c r="H5" s="139" t="s">
        <v>75</v>
      </c>
      <c r="I5" s="139" t="s">
        <v>75</v>
      </c>
      <c r="J5" s="139" t="s">
        <v>75</v>
      </c>
      <c r="K5" s="139" t="s">
        <v>75</v>
      </c>
      <c r="L5" s="139" t="s">
        <v>75</v>
      </c>
      <c r="M5" s="139" t="s">
        <v>75</v>
      </c>
      <c r="N5" s="139" t="s">
        <v>75</v>
      </c>
      <c r="O5" s="140">
        <v>10707</v>
      </c>
      <c r="P5" s="140">
        <v>70</v>
      </c>
      <c r="Q5" s="140">
        <v>27551</v>
      </c>
      <c r="R5" s="140">
        <v>38328</v>
      </c>
      <c r="S5" s="141">
        <v>38328</v>
      </c>
      <c r="U5" s="205" t="s">
        <v>171</v>
      </c>
      <c r="V5" s="205"/>
      <c r="W5" s="205"/>
    </row>
    <row r="6" spans="1:23" ht="24.95" customHeight="1">
      <c r="A6" s="137" t="s">
        <v>52</v>
      </c>
      <c r="B6" s="138" t="s">
        <v>81</v>
      </c>
      <c r="C6" s="139" t="s">
        <v>75</v>
      </c>
      <c r="D6" s="139" t="s">
        <v>75</v>
      </c>
      <c r="E6" s="139" t="s">
        <v>75</v>
      </c>
      <c r="F6" s="139" t="s">
        <v>75</v>
      </c>
      <c r="G6" s="139" t="s">
        <v>75</v>
      </c>
      <c r="H6" s="139" t="s">
        <v>75</v>
      </c>
      <c r="I6" s="139" t="s">
        <v>75</v>
      </c>
      <c r="J6" s="139" t="s">
        <v>75</v>
      </c>
      <c r="K6" s="140">
        <v>4987</v>
      </c>
      <c r="L6" s="140">
        <v>144148</v>
      </c>
      <c r="M6" s="140">
        <v>114</v>
      </c>
      <c r="N6" s="140">
        <v>154</v>
      </c>
      <c r="O6" s="140">
        <v>9111</v>
      </c>
      <c r="P6" s="140">
        <v>102</v>
      </c>
      <c r="Q6" s="140">
        <v>27324</v>
      </c>
      <c r="R6" s="142">
        <v>185940</v>
      </c>
      <c r="S6" s="141">
        <v>185940</v>
      </c>
      <c r="U6" s="105"/>
      <c r="V6" s="81" t="s">
        <v>138</v>
      </c>
      <c r="W6" s="155" t="s">
        <v>150</v>
      </c>
    </row>
    <row r="7" spans="1:23" ht="24.95" customHeight="1">
      <c r="A7" s="137" t="s">
        <v>52</v>
      </c>
      <c r="B7" s="138" t="s">
        <v>82</v>
      </c>
      <c r="C7" s="139" t="s">
        <v>75</v>
      </c>
      <c r="D7" s="139" t="s">
        <v>75</v>
      </c>
      <c r="E7" s="139" t="s">
        <v>75</v>
      </c>
      <c r="F7" s="139" t="s">
        <v>75</v>
      </c>
      <c r="G7" s="139" t="s">
        <v>75</v>
      </c>
      <c r="H7" s="139" t="s">
        <v>75</v>
      </c>
      <c r="I7" s="140">
        <v>183</v>
      </c>
      <c r="J7" s="140">
        <v>0</v>
      </c>
      <c r="K7" s="140">
        <v>15201</v>
      </c>
      <c r="L7" s="140">
        <v>570614</v>
      </c>
      <c r="M7" s="140">
        <v>206</v>
      </c>
      <c r="N7" s="140">
        <v>226</v>
      </c>
      <c r="O7" s="140">
        <v>6460</v>
      </c>
      <c r="P7" s="140">
        <v>95</v>
      </c>
      <c r="Q7" s="140">
        <v>20840</v>
      </c>
      <c r="R7" s="140">
        <v>613825</v>
      </c>
      <c r="S7" s="141">
        <v>613825</v>
      </c>
      <c r="U7" s="106"/>
      <c r="V7" s="107" t="s">
        <v>139</v>
      </c>
      <c r="W7" s="156"/>
    </row>
    <row r="8" spans="1:23" ht="24.95" customHeight="1">
      <c r="A8" s="143" t="s">
        <v>83</v>
      </c>
      <c r="B8" s="144"/>
      <c r="C8" s="139" t="s">
        <v>75</v>
      </c>
      <c r="D8" s="139" t="s">
        <v>75</v>
      </c>
      <c r="E8" s="139" t="s">
        <v>75</v>
      </c>
      <c r="F8" s="139" t="s">
        <v>75</v>
      </c>
      <c r="G8" s="139" t="s">
        <v>75</v>
      </c>
      <c r="H8" s="139" t="s">
        <v>75</v>
      </c>
      <c r="I8" s="140">
        <v>183</v>
      </c>
      <c r="J8" s="140">
        <v>0</v>
      </c>
      <c r="K8" s="140">
        <v>20188</v>
      </c>
      <c r="L8" s="140">
        <v>714762</v>
      </c>
      <c r="M8" s="140">
        <v>320</v>
      </c>
      <c r="N8" s="140">
        <v>380</v>
      </c>
      <c r="O8" s="140">
        <v>29590</v>
      </c>
      <c r="P8" s="140">
        <v>305</v>
      </c>
      <c r="Q8" s="140">
        <v>88401</v>
      </c>
      <c r="R8" s="140">
        <v>854129</v>
      </c>
      <c r="S8" s="141">
        <v>854129</v>
      </c>
      <c r="U8" s="101" t="s">
        <v>135</v>
      </c>
      <c r="V8" s="108">
        <v>20739</v>
      </c>
      <c r="W8" s="145"/>
    </row>
    <row r="9" spans="1:23" ht="24.95" customHeight="1">
      <c r="A9" s="143" t="s">
        <v>84</v>
      </c>
      <c r="B9" s="144"/>
      <c r="C9" s="140">
        <v>1513</v>
      </c>
      <c r="D9" s="140">
        <v>22</v>
      </c>
      <c r="E9" s="140">
        <v>2176</v>
      </c>
      <c r="F9" s="140">
        <v>12</v>
      </c>
      <c r="G9" s="140">
        <v>1</v>
      </c>
      <c r="H9" s="140">
        <v>3724</v>
      </c>
      <c r="I9" s="140">
        <v>33437</v>
      </c>
      <c r="J9" s="140">
        <v>43211</v>
      </c>
      <c r="K9" s="140">
        <v>1775516</v>
      </c>
      <c r="L9" s="140">
        <v>2721123</v>
      </c>
      <c r="M9" s="140">
        <v>351</v>
      </c>
      <c r="N9" s="140">
        <v>1295</v>
      </c>
      <c r="O9" s="140">
        <v>18420</v>
      </c>
      <c r="P9" s="140">
        <v>791</v>
      </c>
      <c r="Q9" s="140">
        <v>64261</v>
      </c>
      <c r="R9" s="140">
        <v>4658405</v>
      </c>
      <c r="S9" s="141">
        <v>4662129</v>
      </c>
      <c r="U9" s="101" t="s">
        <v>5</v>
      </c>
      <c r="V9" s="108">
        <v>6320</v>
      </c>
      <c r="W9" s="146">
        <f>(SUM(C9:E9)+SUM(I9:L9))/V9/1000</f>
        <v>0.72420854430379744</v>
      </c>
    </row>
    <row r="10" spans="1:23" ht="24.95" customHeight="1">
      <c r="A10" s="143" t="s">
        <v>85</v>
      </c>
      <c r="B10" s="144"/>
      <c r="C10" s="140">
        <v>6118</v>
      </c>
      <c r="D10" s="140">
        <v>2474</v>
      </c>
      <c r="E10" s="140">
        <v>5402</v>
      </c>
      <c r="F10" s="140">
        <v>41</v>
      </c>
      <c r="G10" s="140">
        <v>7</v>
      </c>
      <c r="H10" s="140">
        <v>14042</v>
      </c>
      <c r="I10" s="140">
        <v>98193</v>
      </c>
      <c r="J10" s="140">
        <v>119472</v>
      </c>
      <c r="K10" s="140">
        <v>4696024</v>
      </c>
      <c r="L10" s="140">
        <v>367017</v>
      </c>
      <c r="M10" s="140">
        <v>94</v>
      </c>
      <c r="N10" s="140">
        <v>877</v>
      </c>
      <c r="O10" s="140">
        <v>10814</v>
      </c>
      <c r="P10" s="140">
        <v>632</v>
      </c>
      <c r="Q10" s="140">
        <v>52071</v>
      </c>
      <c r="R10" s="140">
        <v>5345194</v>
      </c>
      <c r="S10" s="141">
        <v>5359236</v>
      </c>
      <c r="U10" s="101" t="s">
        <v>6</v>
      </c>
      <c r="V10" s="108">
        <v>6383</v>
      </c>
      <c r="W10" s="146">
        <f t="shared" ref="W10:W22" si="0">(SUM(C10:E10)+SUM(I10:L10))/V10/1000</f>
        <v>0.82950023499921666</v>
      </c>
    </row>
    <row r="11" spans="1:23" ht="24.95" customHeight="1">
      <c r="A11" s="143" t="s">
        <v>86</v>
      </c>
      <c r="B11" s="144"/>
      <c r="C11" s="140">
        <v>11944</v>
      </c>
      <c r="D11" s="140">
        <v>6388</v>
      </c>
      <c r="E11" s="140">
        <v>4600</v>
      </c>
      <c r="F11" s="140">
        <v>73</v>
      </c>
      <c r="G11" s="140">
        <v>11</v>
      </c>
      <c r="H11" s="140">
        <v>23016</v>
      </c>
      <c r="I11" s="140">
        <v>145712</v>
      </c>
      <c r="J11" s="140">
        <v>2352765</v>
      </c>
      <c r="K11" s="140">
        <v>3210111</v>
      </c>
      <c r="L11" s="140">
        <v>161005</v>
      </c>
      <c r="M11" s="140">
        <v>54</v>
      </c>
      <c r="N11" s="140">
        <v>874</v>
      </c>
      <c r="O11" s="140">
        <v>9659</v>
      </c>
      <c r="P11" s="140">
        <v>450</v>
      </c>
      <c r="Q11" s="140">
        <v>49866</v>
      </c>
      <c r="R11" s="140">
        <v>5930496</v>
      </c>
      <c r="S11" s="141">
        <v>5953512</v>
      </c>
      <c r="U11" s="101" t="s">
        <v>7</v>
      </c>
      <c r="V11" s="108">
        <v>6714</v>
      </c>
      <c r="W11" s="146">
        <f t="shared" si="0"/>
        <v>0.87764745308310987</v>
      </c>
    </row>
    <row r="12" spans="1:23" ht="24.95" customHeight="1">
      <c r="A12" s="143" t="s">
        <v>87</v>
      </c>
      <c r="B12" s="144"/>
      <c r="C12" s="140">
        <v>23289</v>
      </c>
      <c r="D12" s="140">
        <v>13459</v>
      </c>
      <c r="E12" s="140">
        <v>5175</v>
      </c>
      <c r="F12" s="140">
        <v>127</v>
      </c>
      <c r="G12" s="140">
        <v>23</v>
      </c>
      <c r="H12" s="140">
        <v>42073</v>
      </c>
      <c r="I12" s="140">
        <v>243460</v>
      </c>
      <c r="J12" s="140">
        <v>5850222</v>
      </c>
      <c r="K12" s="140">
        <v>634664</v>
      </c>
      <c r="L12" s="140">
        <v>105129</v>
      </c>
      <c r="M12" s="140">
        <v>57</v>
      </c>
      <c r="N12" s="140">
        <v>870</v>
      </c>
      <c r="O12" s="140">
        <v>8734</v>
      </c>
      <c r="P12" s="140">
        <v>356</v>
      </c>
      <c r="Q12" s="140">
        <v>51964</v>
      </c>
      <c r="R12" s="140">
        <v>6895456</v>
      </c>
      <c r="S12" s="141">
        <v>6937529</v>
      </c>
      <c r="U12" s="101" t="s">
        <v>8</v>
      </c>
      <c r="V12" s="108">
        <v>7499</v>
      </c>
      <c r="W12" s="146">
        <f t="shared" si="0"/>
        <v>0.9168419789305241</v>
      </c>
    </row>
    <row r="13" spans="1:23" ht="24.95" customHeight="1">
      <c r="A13" s="143" t="s">
        <v>88</v>
      </c>
      <c r="B13" s="144"/>
      <c r="C13" s="140">
        <v>42792</v>
      </c>
      <c r="D13" s="140">
        <v>24228</v>
      </c>
      <c r="E13" s="140">
        <v>5831</v>
      </c>
      <c r="F13" s="140">
        <v>177</v>
      </c>
      <c r="G13" s="140">
        <v>48</v>
      </c>
      <c r="H13" s="140">
        <v>73076</v>
      </c>
      <c r="I13" s="140">
        <v>366052</v>
      </c>
      <c r="J13" s="140">
        <v>7001962</v>
      </c>
      <c r="K13" s="140">
        <v>320787</v>
      </c>
      <c r="L13" s="140">
        <v>68038</v>
      </c>
      <c r="M13" s="140">
        <v>74</v>
      </c>
      <c r="N13" s="140">
        <v>1064</v>
      </c>
      <c r="O13" s="140">
        <v>8303</v>
      </c>
      <c r="P13" s="140">
        <v>329</v>
      </c>
      <c r="Q13" s="140">
        <v>54795</v>
      </c>
      <c r="R13" s="140">
        <v>7821404</v>
      </c>
      <c r="S13" s="141">
        <v>7894480</v>
      </c>
      <c r="U13" s="101" t="s">
        <v>9</v>
      </c>
      <c r="V13" s="108">
        <v>8477</v>
      </c>
      <c r="W13" s="146">
        <f t="shared" si="0"/>
        <v>0.92363925917187684</v>
      </c>
    </row>
    <row r="14" spans="1:23" ht="24.95" customHeight="1">
      <c r="A14" s="143" t="s">
        <v>89</v>
      </c>
      <c r="B14" s="144"/>
      <c r="C14" s="140">
        <v>75801</v>
      </c>
      <c r="D14" s="140">
        <v>44305</v>
      </c>
      <c r="E14" s="140">
        <v>7910</v>
      </c>
      <c r="F14" s="140">
        <v>248</v>
      </c>
      <c r="G14" s="140">
        <v>79</v>
      </c>
      <c r="H14" s="140">
        <v>128343</v>
      </c>
      <c r="I14" s="140">
        <v>523486</v>
      </c>
      <c r="J14" s="140">
        <v>8266397</v>
      </c>
      <c r="K14" s="140">
        <v>203118</v>
      </c>
      <c r="L14" s="140">
        <v>45224</v>
      </c>
      <c r="M14" s="140">
        <v>81</v>
      </c>
      <c r="N14" s="140">
        <v>1251</v>
      </c>
      <c r="O14" s="140">
        <v>10170</v>
      </c>
      <c r="P14" s="140">
        <v>262</v>
      </c>
      <c r="Q14" s="140">
        <v>56234</v>
      </c>
      <c r="R14" s="140">
        <v>9106223</v>
      </c>
      <c r="S14" s="141">
        <v>9234566</v>
      </c>
      <c r="U14" s="101" t="s">
        <v>10</v>
      </c>
      <c r="V14" s="108">
        <v>9868</v>
      </c>
      <c r="W14" s="146">
        <f t="shared" si="0"/>
        <v>0.92888538710985002</v>
      </c>
    </row>
    <row r="15" spans="1:23" ht="24.95" customHeight="1">
      <c r="A15" s="143" t="s">
        <v>90</v>
      </c>
      <c r="B15" s="144"/>
      <c r="C15" s="140">
        <v>92806</v>
      </c>
      <c r="D15" s="140">
        <v>58806</v>
      </c>
      <c r="E15" s="140">
        <v>8451</v>
      </c>
      <c r="F15" s="140">
        <v>235</v>
      </c>
      <c r="G15" s="140">
        <v>78</v>
      </c>
      <c r="H15" s="140">
        <v>160376</v>
      </c>
      <c r="I15" s="140">
        <v>507755</v>
      </c>
      <c r="J15" s="140">
        <v>7285374</v>
      </c>
      <c r="K15" s="140">
        <v>113474</v>
      </c>
      <c r="L15" s="140">
        <v>27788</v>
      </c>
      <c r="M15" s="140">
        <v>119</v>
      </c>
      <c r="N15" s="140">
        <v>1037</v>
      </c>
      <c r="O15" s="140">
        <v>8986</v>
      </c>
      <c r="P15" s="140">
        <v>193</v>
      </c>
      <c r="Q15" s="140">
        <v>48456</v>
      </c>
      <c r="R15" s="140">
        <v>7993182</v>
      </c>
      <c r="S15" s="141">
        <v>8153558</v>
      </c>
      <c r="U15" s="101" t="s">
        <v>11</v>
      </c>
      <c r="V15" s="108">
        <v>8738</v>
      </c>
      <c r="W15" s="146">
        <f t="shared" si="0"/>
        <v>0.92635088120851461</v>
      </c>
    </row>
    <row r="16" spans="1:23" ht="24.95" customHeight="1">
      <c r="A16" s="143" t="s">
        <v>91</v>
      </c>
      <c r="B16" s="144"/>
      <c r="C16" s="140">
        <v>108131</v>
      </c>
      <c r="D16" s="140">
        <v>70603</v>
      </c>
      <c r="E16" s="140">
        <v>8275</v>
      </c>
      <c r="F16" s="140">
        <v>186</v>
      </c>
      <c r="G16" s="140">
        <v>64</v>
      </c>
      <c r="H16" s="140">
        <v>187259</v>
      </c>
      <c r="I16" s="140">
        <v>461935</v>
      </c>
      <c r="J16" s="140">
        <v>6525847</v>
      </c>
      <c r="K16" s="140">
        <v>67065</v>
      </c>
      <c r="L16" s="140">
        <v>17854</v>
      </c>
      <c r="M16" s="140">
        <v>88</v>
      </c>
      <c r="N16" s="140">
        <v>768</v>
      </c>
      <c r="O16" s="140">
        <v>6927</v>
      </c>
      <c r="P16" s="140">
        <v>218</v>
      </c>
      <c r="Q16" s="140">
        <v>51294</v>
      </c>
      <c r="R16" s="140">
        <v>7131996</v>
      </c>
      <c r="S16" s="141">
        <v>7319255</v>
      </c>
      <c r="U16" s="101" t="s">
        <v>12</v>
      </c>
      <c r="V16" s="108">
        <v>7939</v>
      </c>
      <c r="W16" s="146">
        <f t="shared" si="0"/>
        <v>0.91443632699332411</v>
      </c>
    </row>
    <row r="17" spans="1:23" ht="24.95" customHeight="1">
      <c r="A17" s="143" t="s">
        <v>92</v>
      </c>
      <c r="B17" s="144"/>
      <c r="C17" s="140">
        <v>99320</v>
      </c>
      <c r="D17" s="140">
        <v>85859</v>
      </c>
      <c r="E17" s="140">
        <v>5605</v>
      </c>
      <c r="F17" s="140">
        <v>136</v>
      </c>
      <c r="G17" s="140">
        <v>50</v>
      </c>
      <c r="H17" s="140">
        <v>190970</v>
      </c>
      <c r="I17" s="140">
        <v>420937</v>
      </c>
      <c r="J17" s="140">
        <v>5814623</v>
      </c>
      <c r="K17" s="140">
        <v>44731</v>
      </c>
      <c r="L17" s="140">
        <v>12146</v>
      </c>
      <c r="M17" s="140">
        <v>87</v>
      </c>
      <c r="N17" s="140">
        <v>1092</v>
      </c>
      <c r="O17" s="140">
        <v>4137</v>
      </c>
      <c r="P17" s="140">
        <v>263</v>
      </c>
      <c r="Q17" s="140">
        <v>54387</v>
      </c>
      <c r="R17" s="140">
        <v>6352403</v>
      </c>
      <c r="S17" s="141">
        <v>6543373</v>
      </c>
      <c r="U17" s="101" t="s">
        <v>13</v>
      </c>
      <c r="V17" s="108">
        <v>7442</v>
      </c>
      <c r="W17" s="146">
        <f t="shared" si="0"/>
        <v>0.87116648750335934</v>
      </c>
    </row>
    <row r="18" spans="1:23" ht="24.95" customHeight="1">
      <c r="A18" s="143" t="s">
        <v>93</v>
      </c>
      <c r="B18" s="144"/>
      <c r="C18" s="140">
        <v>104774</v>
      </c>
      <c r="D18" s="140">
        <v>127700</v>
      </c>
      <c r="E18" s="140">
        <v>1991</v>
      </c>
      <c r="F18" s="140">
        <v>123</v>
      </c>
      <c r="G18" s="140">
        <v>48</v>
      </c>
      <c r="H18" s="140">
        <v>234636</v>
      </c>
      <c r="I18" s="140">
        <v>436563</v>
      </c>
      <c r="J18" s="140">
        <v>5814922</v>
      </c>
      <c r="K18" s="140">
        <v>34530</v>
      </c>
      <c r="L18" s="140">
        <v>9455</v>
      </c>
      <c r="M18" s="140">
        <v>124</v>
      </c>
      <c r="N18" s="140">
        <v>3358</v>
      </c>
      <c r="O18" s="140">
        <v>3014</v>
      </c>
      <c r="P18" s="140">
        <v>617</v>
      </c>
      <c r="Q18" s="140">
        <v>91111</v>
      </c>
      <c r="R18" s="140">
        <v>6393694</v>
      </c>
      <c r="S18" s="141">
        <v>6628330</v>
      </c>
      <c r="U18" s="101" t="s">
        <v>14</v>
      </c>
      <c r="V18" s="108">
        <v>8236</v>
      </c>
      <c r="W18" s="146">
        <f t="shared" si="0"/>
        <v>0.79285271976687721</v>
      </c>
    </row>
    <row r="19" spans="1:23" ht="24.95" customHeight="1">
      <c r="A19" s="143" t="s">
        <v>94</v>
      </c>
      <c r="B19" s="144"/>
      <c r="C19" s="140">
        <v>120911</v>
      </c>
      <c r="D19" s="140">
        <v>175482</v>
      </c>
      <c r="E19" s="140">
        <v>456</v>
      </c>
      <c r="F19" s="140">
        <v>164</v>
      </c>
      <c r="G19" s="140">
        <v>61</v>
      </c>
      <c r="H19" s="140">
        <v>297074</v>
      </c>
      <c r="I19" s="140">
        <v>497321</v>
      </c>
      <c r="J19" s="140">
        <v>5578946</v>
      </c>
      <c r="K19" s="140">
        <v>27011</v>
      </c>
      <c r="L19" s="140">
        <v>10594</v>
      </c>
      <c r="M19" s="140">
        <v>133</v>
      </c>
      <c r="N19" s="140">
        <v>3181</v>
      </c>
      <c r="O19" s="140">
        <v>3456</v>
      </c>
      <c r="P19" s="140">
        <v>1679</v>
      </c>
      <c r="Q19" s="140">
        <v>125709</v>
      </c>
      <c r="R19" s="140">
        <v>6248030</v>
      </c>
      <c r="S19" s="141">
        <v>6545104</v>
      </c>
      <c r="U19" s="101" t="s">
        <v>15</v>
      </c>
      <c r="V19" s="108">
        <v>9189</v>
      </c>
      <c r="W19" s="146">
        <f t="shared" si="0"/>
        <v>0.69765164871041463</v>
      </c>
    </row>
    <row r="20" spans="1:23" ht="24.95" customHeight="1">
      <c r="A20" s="143" t="s">
        <v>98</v>
      </c>
      <c r="B20" s="144"/>
      <c r="C20" s="140">
        <v>78813</v>
      </c>
      <c r="D20" s="140">
        <v>92136</v>
      </c>
      <c r="E20" s="140">
        <v>49</v>
      </c>
      <c r="F20" s="140">
        <v>102</v>
      </c>
      <c r="G20" s="140">
        <v>30</v>
      </c>
      <c r="H20" s="140">
        <v>171130</v>
      </c>
      <c r="I20" s="140">
        <v>273694</v>
      </c>
      <c r="J20" s="140">
        <v>2910861</v>
      </c>
      <c r="K20" s="140">
        <v>13545</v>
      </c>
      <c r="L20" s="140">
        <v>10788</v>
      </c>
      <c r="M20" s="140">
        <v>45</v>
      </c>
      <c r="N20" s="140">
        <v>1782</v>
      </c>
      <c r="O20" s="140">
        <v>3885</v>
      </c>
      <c r="P20" s="140">
        <v>3373</v>
      </c>
      <c r="Q20" s="140">
        <v>88092</v>
      </c>
      <c r="R20" s="140">
        <v>3306065</v>
      </c>
      <c r="S20" s="141">
        <v>3477195</v>
      </c>
      <c r="U20" s="101" t="s">
        <v>134</v>
      </c>
      <c r="V20" s="108">
        <v>7065</v>
      </c>
      <c r="W20" s="146">
        <f t="shared" si="0"/>
        <v>0.47839858457183299</v>
      </c>
    </row>
    <row r="21" spans="1:23" ht="20.25" customHeight="1">
      <c r="A21" s="143" t="s">
        <v>99</v>
      </c>
      <c r="B21" s="144"/>
      <c r="C21" s="140">
        <v>49753</v>
      </c>
      <c r="D21" s="140">
        <v>57181</v>
      </c>
      <c r="E21" s="140">
        <v>5</v>
      </c>
      <c r="F21" s="140">
        <v>52</v>
      </c>
      <c r="G21" s="140">
        <v>10</v>
      </c>
      <c r="H21" s="140">
        <v>107001</v>
      </c>
      <c r="I21" s="140">
        <v>123149</v>
      </c>
      <c r="J21" s="140">
        <v>1443474</v>
      </c>
      <c r="K21" s="140">
        <v>13216</v>
      </c>
      <c r="L21" s="140">
        <v>11143</v>
      </c>
      <c r="M21" s="140">
        <v>51</v>
      </c>
      <c r="N21" s="140">
        <v>1660</v>
      </c>
      <c r="O21" s="140">
        <v>4239</v>
      </c>
      <c r="P21" s="140">
        <v>4845</v>
      </c>
      <c r="Q21" s="140">
        <v>50125</v>
      </c>
      <c r="R21" s="140">
        <v>1651902</v>
      </c>
      <c r="S21" s="141">
        <v>1758903</v>
      </c>
      <c r="U21" s="101" t="s">
        <v>133</v>
      </c>
      <c r="V21" s="108">
        <v>5404</v>
      </c>
      <c r="W21" s="146">
        <f t="shared" si="0"/>
        <v>0.31419707623982235</v>
      </c>
    </row>
    <row r="22" spans="1:23" ht="24.95" customHeight="1">
      <c r="A22" s="143" t="s">
        <v>95</v>
      </c>
      <c r="B22" s="144"/>
      <c r="C22" s="140">
        <v>31804</v>
      </c>
      <c r="D22" s="140">
        <v>24973</v>
      </c>
      <c r="E22" s="140">
        <v>3</v>
      </c>
      <c r="F22" s="140">
        <v>21</v>
      </c>
      <c r="G22" s="140">
        <v>4</v>
      </c>
      <c r="H22" s="140">
        <v>56805</v>
      </c>
      <c r="I22" s="140">
        <v>27341</v>
      </c>
      <c r="J22" s="140">
        <v>540894</v>
      </c>
      <c r="K22" s="140">
        <v>12601</v>
      </c>
      <c r="L22" s="140">
        <v>8365</v>
      </c>
      <c r="M22" s="140">
        <v>29</v>
      </c>
      <c r="N22" s="140">
        <v>998</v>
      </c>
      <c r="O22" s="140">
        <v>2918</v>
      </c>
      <c r="P22" s="140">
        <v>3362</v>
      </c>
      <c r="Q22" s="140">
        <v>15275</v>
      </c>
      <c r="R22" s="140">
        <v>611783</v>
      </c>
      <c r="S22" s="141">
        <v>668588</v>
      </c>
      <c r="U22" s="101" t="s">
        <v>132</v>
      </c>
      <c r="V22" s="108">
        <v>6133</v>
      </c>
      <c r="W22" s="146">
        <f t="shared" si="0"/>
        <v>0.10532871351703896</v>
      </c>
    </row>
    <row r="23" spans="1:23" ht="24.95" customHeight="1">
      <c r="A23" s="203" t="s">
        <v>73</v>
      </c>
      <c r="B23" s="204"/>
      <c r="C23" s="140">
        <v>847769</v>
      </c>
      <c r="D23" s="140">
        <v>783616</v>
      </c>
      <c r="E23" s="140">
        <v>55929</v>
      </c>
      <c r="F23" s="140">
        <v>1697</v>
      </c>
      <c r="G23" s="140">
        <v>514</v>
      </c>
      <c r="H23" s="140">
        <v>1689525</v>
      </c>
      <c r="I23" s="140">
        <v>4159218</v>
      </c>
      <c r="J23" s="140">
        <v>59548970</v>
      </c>
      <c r="K23" s="140">
        <v>11186581</v>
      </c>
      <c r="L23" s="140">
        <v>4290431</v>
      </c>
      <c r="M23" s="140">
        <v>1707</v>
      </c>
      <c r="N23" s="140">
        <v>20487</v>
      </c>
      <c r="O23" s="140">
        <v>133252</v>
      </c>
      <c r="P23" s="140">
        <v>17675</v>
      </c>
      <c r="Q23" s="140">
        <v>942041</v>
      </c>
      <c r="R23" s="140">
        <v>80300362</v>
      </c>
      <c r="S23" s="141">
        <v>81989887</v>
      </c>
      <c r="U23" s="104" t="s">
        <v>136</v>
      </c>
      <c r="V23" s="109">
        <v>126146</v>
      </c>
      <c r="W23" s="147"/>
    </row>
    <row r="24" spans="1:23" ht="18" customHeight="1">
      <c r="A24" s="82"/>
      <c r="B24" s="82"/>
      <c r="C24" s="83"/>
      <c r="D24" s="83"/>
      <c r="E24" s="83"/>
      <c r="F24" s="83"/>
      <c r="G24" s="83"/>
      <c r="H24" s="84"/>
      <c r="I24" s="83"/>
      <c r="J24" s="83"/>
      <c r="K24" s="83"/>
      <c r="L24" s="83"/>
      <c r="M24" s="83"/>
      <c r="N24" s="83"/>
      <c r="O24" s="83"/>
      <c r="P24" s="83"/>
      <c r="Q24" s="83"/>
      <c r="R24" s="84"/>
      <c r="S24" s="84"/>
    </row>
    <row r="25" spans="1:23" ht="24.95" customHeight="1">
      <c r="A25" s="199" t="s">
        <v>161</v>
      </c>
      <c r="B25" s="200"/>
      <c r="C25" s="140">
        <v>386055</v>
      </c>
      <c r="D25" s="140">
        <v>477472</v>
      </c>
      <c r="E25" s="140">
        <v>2504</v>
      </c>
      <c r="F25" s="140">
        <v>462</v>
      </c>
      <c r="G25" s="140">
        <v>153</v>
      </c>
      <c r="H25" s="140">
        <v>866646</v>
      </c>
      <c r="I25" s="140">
        <v>1358068</v>
      </c>
      <c r="J25" s="140">
        <v>16289097</v>
      </c>
      <c r="K25" s="140">
        <v>100903</v>
      </c>
      <c r="L25" s="140">
        <v>50345</v>
      </c>
      <c r="M25" s="140">
        <v>382</v>
      </c>
      <c r="N25" s="140">
        <v>10979</v>
      </c>
      <c r="O25" s="140">
        <v>17512</v>
      </c>
      <c r="P25" s="140">
        <v>13876</v>
      </c>
      <c r="Q25" s="140">
        <v>370312</v>
      </c>
      <c r="R25" s="140">
        <v>18211474</v>
      </c>
      <c r="S25" s="140">
        <v>19078120</v>
      </c>
      <c r="W25" s="206"/>
    </row>
    <row r="26" spans="1:23" ht="24.95" customHeight="1">
      <c r="A26" s="199" t="s">
        <v>162</v>
      </c>
      <c r="B26" s="200"/>
      <c r="C26" s="140">
        <v>281281</v>
      </c>
      <c r="D26" s="140">
        <v>349772</v>
      </c>
      <c r="E26" s="140">
        <v>513</v>
      </c>
      <c r="F26" s="140">
        <v>339</v>
      </c>
      <c r="G26" s="140">
        <v>105</v>
      </c>
      <c r="H26" s="140">
        <v>632010</v>
      </c>
      <c r="I26" s="140">
        <v>921505</v>
      </c>
      <c r="J26" s="140">
        <v>10474175</v>
      </c>
      <c r="K26" s="140">
        <v>66373</v>
      </c>
      <c r="L26" s="140">
        <v>40890</v>
      </c>
      <c r="M26" s="140">
        <v>258</v>
      </c>
      <c r="N26" s="140">
        <v>7621</v>
      </c>
      <c r="O26" s="140">
        <v>14498</v>
      </c>
      <c r="P26" s="140">
        <v>13259</v>
      </c>
      <c r="Q26" s="140">
        <v>279201</v>
      </c>
      <c r="R26" s="140">
        <v>11817780</v>
      </c>
      <c r="S26" s="140">
        <v>12449790</v>
      </c>
      <c r="W26" s="206"/>
    </row>
    <row r="27" spans="1:23" ht="20.25" customHeight="1">
      <c r="A27" s="199" t="s">
        <v>163</v>
      </c>
      <c r="B27" s="200"/>
      <c r="C27" s="140">
        <v>160370</v>
      </c>
      <c r="D27" s="140">
        <v>174290</v>
      </c>
      <c r="E27" s="140">
        <v>57</v>
      </c>
      <c r="F27" s="140">
        <v>175</v>
      </c>
      <c r="G27" s="140">
        <v>44</v>
      </c>
      <c r="H27" s="140">
        <v>334936</v>
      </c>
      <c r="I27" s="140">
        <v>424184</v>
      </c>
      <c r="J27" s="140">
        <v>4895229</v>
      </c>
      <c r="K27" s="140">
        <v>39362</v>
      </c>
      <c r="L27" s="140">
        <v>30296</v>
      </c>
      <c r="M27" s="140">
        <v>125</v>
      </c>
      <c r="N27" s="140">
        <v>4440</v>
      </c>
      <c r="O27" s="140">
        <v>11042</v>
      </c>
      <c r="P27" s="140">
        <v>11580</v>
      </c>
      <c r="Q27" s="140">
        <v>153492</v>
      </c>
      <c r="R27" s="140">
        <v>5569750</v>
      </c>
      <c r="S27" s="140">
        <v>5904686</v>
      </c>
      <c r="W27" s="206"/>
    </row>
    <row r="28" spans="1:23" ht="24.95" customHeight="1">
      <c r="A28" s="199" t="s">
        <v>164</v>
      </c>
      <c r="B28" s="200"/>
      <c r="C28" s="140">
        <v>81557</v>
      </c>
      <c r="D28" s="140">
        <v>82154</v>
      </c>
      <c r="E28" s="140">
        <v>8</v>
      </c>
      <c r="F28" s="140">
        <v>73</v>
      </c>
      <c r="G28" s="140">
        <v>14</v>
      </c>
      <c r="H28" s="140">
        <v>163806</v>
      </c>
      <c r="I28" s="140">
        <v>150490</v>
      </c>
      <c r="J28" s="140">
        <v>1984368</v>
      </c>
      <c r="K28" s="140">
        <v>25817</v>
      </c>
      <c r="L28" s="140">
        <v>19508</v>
      </c>
      <c r="M28" s="140">
        <v>80</v>
      </c>
      <c r="N28" s="140">
        <v>2658</v>
      </c>
      <c r="O28" s="140">
        <v>7157</v>
      </c>
      <c r="P28" s="140">
        <v>8207</v>
      </c>
      <c r="Q28" s="140">
        <v>65400</v>
      </c>
      <c r="R28" s="140">
        <v>2263685</v>
      </c>
      <c r="S28" s="140">
        <v>2427491</v>
      </c>
      <c r="W28" s="206"/>
    </row>
    <row r="29" spans="1:23" ht="21" customHeight="1">
      <c r="A29" s="126" t="s">
        <v>74</v>
      </c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</row>
    <row r="30" spans="1:23">
      <c r="A30" s="82"/>
      <c r="B30" s="82"/>
      <c r="C30" s="83"/>
      <c r="D30" s="83"/>
      <c r="E30" s="83"/>
      <c r="F30" s="83"/>
      <c r="G30" s="83"/>
      <c r="H30" s="84"/>
      <c r="I30" s="83"/>
      <c r="J30" s="83"/>
      <c r="K30" s="83"/>
      <c r="L30" s="83"/>
      <c r="M30" s="83"/>
      <c r="N30" s="83"/>
      <c r="O30" s="83"/>
      <c r="P30" s="83"/>
      <c r="Q30" s="83"/>
      <c r="R30" s="84"/>
      <c r="S30" s="84"/>
    </row>
    <row r="31" spans="1:23">
      <c r="C31" s="85"/>
      <c r="D31" s="86"/>
      <c r="E31" s="86"/>
      <c r="F31" s="86"/>
      <c r="G31" s="86"/>
      <c r="H31" s="87"/>
      <c r="I31" s="86"/>
      <c r="J31" s="86"/>
      <c r="K31" s="86"/>
      <c r="L31" s="86"/>
      <c r="M31" s="86"/>
      <c r="N31" s="86"/>
      <c r="O31" s="86"/>
      <c r="P31" s="86"/>
      <c r="Q31" s="86"/>
      <c r="R31" s="87"/>
      <c r="S31" s="87"/>
    </row>
    <row r="32" spans="1:23">
      <c r="C32" s="85"/>
      <c r="D32" s="86"/>
      <c r="E32" s="86"/>
      <c r="H32" s="87"/>
      <c r="I32" s="86"/>
      <c r="J32" s="86"/>
      <c r="K32" s="86"/>
      <c r="L32" s="86"/>
      <c r="M32" s="86"/>
      <c r="N32" s="86"/>
      <c r="O32" s="86"/>
      <c r="P32" s="86"/>
      <c r="Q32" s="86"/>
      <c r="R32" s="87"/>
      <c r="S32" s="87"/>
    </row>
    <row r="33" spans="3:19">
      <c r="C33" s="86"/>
      <c r="D33" s="86"/>
      <c r="E33" s="86"/>
      <c r="H33" s="87"/>
      <c r="I33" s="86"/>
      <c r="J33" s="86"/>
      <c r="K33" s="86"/>
      <c r="L33" s="86"/>
      <c r="O33" s="86"/>
      <c r="P33" s="86"/>
      <c r="Q33" s="86"/>
      <c r="R33" s="87"/>
      <c r="S33" s="87"/>
    </row>
    <row r="34" spans="3:19">
      <c r="C34" s="86"/>
      <c r="D34" s="86"/>
      <c r="E34" s="86"/>
      <c r="H34" s="87"/>
      <c r="I34" s="88"/>
      <c r="J34" s="88"/>
      <c r="K34" s="86"/>
      <c r="L34" s="86"/>
      <c r="O34" s="86"/>
      <c r="P34" s="86"/>
      <c r="Q34" s="86"/>
      <c r="R34" s="87"/>
      <c r="S34" s="87"/>
    </row>
    <row r="35" spans="3:19">
      <c r="I35" s="88"/>
      <c r="J35" s="88"/>
      <c r="K35" s="86"/>
      <c r="L35" s="86"/>
      <c r="O35" s="86"/>
      <c r="P35" s="86"/>
      <c r="Q35" s="86"/>
      <c r="R35" s="87"/>
      <c r="S35" s="87"/>
    </row>
    <row r="36" spans="3:19"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</row>
    <row r="55" ht="24" customHeight="1"/>
  </sheetData>
  <mergeCells count="9">
    <mergeCell ref="A26:B26"/>
    <mergeCell ref="A27:B27"/>
    <mergeCell ref="A28:B28"/>
    <mergeCell ref="A1:J1"/>
    <mergeCell ref="S2:S3"/>
    <mergeCell ref="U5:W5"/>
    <mergeCell ref="W6:W7"/>
    <mergeCell ref="A23:B23"/>
    <mergeCell ref="A25:B25"/>
  </mergeCells>
  <phoneticPr fontId="3"/>
  <pageMargins left="0.39370078740157483" right="0.15748031496062992" top="0.78740157480314965" bottom="0.59055118110236227" header="0.51181102362204722" footer="0.39370078740157483"/>
  <pageSetup paperSize="9" scale="64" orientation="landscape" verticalDpi="360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zoomScaleNormal="100" workbookViewId="0">
      <selection sqref="A1:H1"/>
    </sheetView>
  </sheetViews>
  <sheetFormatPr defaultColWidth="9.140625" defaultRowHeight="12"/>
  <cols>
    <col min="1" max="1" width="3.42578125" style="20" customWidth="1"/>
    <col min="2" max="2" width="6.140625" style="20" bestFit="1" customWidth="1"/>
    <col min="3" max="3" width="12" style="20" bestFit="1" customWidth="1"/>
    <col min="4" max="5" width="10" style="20" bestFit="1" customWidth="1"/>
    <col min="6" max="6" width="7.7109375" style="20" bestFit="1" customWidth="1"/>
    <col min="7" max="7" width="7.85546875" style="20" bestFit="1" customWidth="1"/>
    <col min="8" max="8" width="12" style="20" bestFit="1" customWidth="1"/>
    <col min="9" max="9" width="12" style="2" bestFit="1" customWidth="1"/>
    <col min="10" max="10" width="13.28515625" style="2" bestFit="1" customWidth="1"/>
    <col min="11" max="11" width="12" style="2" bestFit="1" customWidth="1"/>
    <col min="12" max="12" width="7.7109375" style="2" bestFit="1" customWidth="1"/>
    <col min="13" max="13" width="8.85546875" style="2" bestFit="1" customWidth="1"/>
    <col min="14" max="14" width="10" style="2" bestFit="1" customWidth="1"/>
    <col min="15" max="15" width="8.85546875" style="2" bestFit="1" customWidth="1"/>
    <col min="16" max="16" width="12" style="2" bestFit="1" customWidth="1"/>
    <col min="17" max="18" width="13.28515625" style="2" bestFit="1" customWidth="1"/>
    <col min="19" max="19" width="2.85546875" style="2" customWidth="1"/>
    <col min="20" max="20" width="10.5703125" style="2" bestFit="1" customWidth="1"/>
    <col min="21" max="21" width="8.85546875" style="2" bestFit="1" customWidth="1"/>
    <col min="22" max="22" width="7" style="2" bestFit="1" customWidth="1"/>
    <col min="23" max="16384" width="9.140625" style="2"/>
  </cols>
  <sheetData>
    <row r="1" spans="1:22" ht="24" customHeight="1">
      <c r="A1" s="159" t="s">
        <v>129</v>
      </c>
      <c r="B1" s="159"/>
      <c r="C1" s="159"/>
      <c r="D1" s="159"/>
      <c r="E1" s="159"/>
      <c r="F1" s="159"/>
      <c r="G1" s="159"/>
      <c r="H1" s="159"/>
      <c r="I1" s="99"/>
      <c r="J1" s="99"/>
      <c r="K1" s="99"/>
      <c r="L1" s="99"/>
      <c r="M1" s="99"/>
      <c r="N1" s="160" t="s">
        <v>33</v>
      </c>
      <c r="O1" s="160"/>
      <c r="P1" s="160"/>
      <c r="Q1" s="160"/>
      <c r="R1" s="160"/>
      <c r="S1" s="1"/>
      <c r="T1" s="1"/>
    </row>
    <row r="2" spans="1:22" ht="24" customHeight="1">
      <c r="A2" s="161" t="s">
        <v>29</v>
      </c>
      <c r="B2" s="162"/>
      <c r="C2" s="152" t="s">
        <v>28</v>
      </c>
      <c r="D2" s="163"/>
      <c r="E2" s="163"/>
      <c r="F2" s="163"/>
      <c r="G2" s="163"/>
      <c r="H2" s="153"/>
      <c r="I2" s="152" t="s">
        <v>27</v>
      </c>
      <c r="J2" s="163"/>
      <c r="K2" s="163"/>
      <c r="L2" s="163"/>
      <c r="M2" s="163"/>
      <c r="N2" s="163"/>
      <c r="O2" s="163"/>
      <c r="P2" s="163"/>
      <c r="Q2" s="163"/>
      <c r="R2" s="164" t="s">
        <v>26</v>
      </c>
    </row>
    <row r="3" spans="1:22" s="6" customFormat="1" ht="24" customHeight="1">
      <c r="A3" s="166" t="s">
        <v>30</v>
      </c>
      <c r="B3" s="167"/>
      <c r="C3" s="21" t="s">
        <v>17</v>
      </c>
      <c r="D3" s="3" t="s">
        <v>34</v>
      </c>
      <c r="E3" s="3" t="s">
        <v>18</v>
      </c>
      <c r="F3" s="3" t="s">
        <v>24</v>
      </c>
      <c r="G3" s="4" t="s">
        <v>25</v>
      </c>
      <c r="H3" s="5" t="s">
        <v>23</v>
      </c>
      <c r="I3" s="21" t="s">
        <v>17</v>
      </c>
      <c r="J3" s="3" t="s">
        <v>34</v>
      </c>
      <c r="K3" s="3" t="s">
        <v>18</v>
      </c>
      <c r="L3" s="3" t="s">
        <v>24</v>
      </c>
      <c r="M3" s="3" t="s">
        <v>130</v>
      </c>
      <c r="N3" s="3" t="s">
        <v>131</v>
      </c>
      <c r="O3" s="3" t="s">
        <v>37</v>
      </c>
      <c r="P3" s="4" t="s">
        <v>22</v>
      </c>
      <c r="Q3" s="5" t="s">
        <v>23</v>
      </c>
      <c r="R3" s="165"/>
    </row>
    <row r="4" spans="1:22" ht="24" customHeight="1">
      <c r="A4" s="93"/>
      <c r="B4" s="92" t="s">
        <v>0</v>
      </c>
      <c r="C4" s="22"/>
      <c r="D4" s="8"/>
      <c r="E4" s="8"/>
      <c r="F4" s="8"/>
      <c r="G4" s="9"/>
      <c r="H4" s="10"/>
      <c r="I4" s="22"/>
      <c r="J4" s="8"/>
      <c r="K4" s="8"/>
      <c r="L4" s="8"/>
      <c r="M4" s="8"/>
      <c r="N4" s="8">
        <v>5467</v>
      </c>
      <c r="O4" s="8">
        <v>41</v>
      </c>
      <c r="P4" s="9">
        <v>35268</v>
      </c>
      <c r="Q4" s="10">
        <f t="shared" ref="Q4:Q22" si="0">SUM(I4:P4)</f>
        <v>40776</v>
      </c>
      <c r="R4" s="10">
        <f t="shared" ref="R4:R19" si="1">Q4+H4</f>
        <v>40776</v>
      </c>
    </row>
    <row r="5" spans="1:22" ht="24" customHeight="1">
      <c r="A5" s="93"/>
      <c r="B5" s="11" t="s">
        <v>1</v>
      </c>
      <c r="C5" s="23"/>
      <c r="D5" s="12"/>
      <c r="E5" s="12"/>
      <c r="F5" s="12"/>
      <c r="G5" s="13"/>
      <c r="H5" s="14"/>
      <c r="I5" s="23"/>
      <c r="J5" s="12"/>
      <c r="K5" s="12"/>
      <c r="L5" s="12"/>
      <c r="M5" s="12"/>
      <c r="N5" s="12">
        <v>16699</v>
      </c>
      <c r="O5" s="12">
        <v>60</v>
      </c>
      <c r="P5" s="13">
        <v>74773</v>
      </c>
      <c r="Q5" s="14">
        <f t="shared" si="0"/>
        <v>91532</v>
      </c>
      <c r="R5" s="14">
        <f t="shared" si="1"/>
        <v>91532</v>
      </c>
      <c r="T5" s="154" t="s">
        <v>137</v>
      </c>
      <c r="U5" s="154"/>
      <c r="V5" s="154"/>
    </row>
    <row r="6" spans="1:22" ht="24" customHeight="1">
      <c r="A6" s="93"/>
      <c r="B6" s="11" t="s">
        <v>2</v>
      </c>
      <c r="C6" s="23"/>
      <c r="D6" s="12"/>
      <c r="E6" s="12"/>
      <c r="F6" s="12"/>
      <c r="G6" s="13"/>
      <c r="H6" s="14"/>
      <c r="I6" s="23"/>
      <c r="J6" s="12"/>
      <c r="K6" s="12">
        <v>176754</v>
      </c>
      <c r="L6" s="12">
        <v>113</v>
      </c>
      <c r="M6" s="12">
        <v>145</v>
      </c>
      <c r="N6" s="12">
        <v>12113</v>
      </c>
      <c r="O6" s="12">
        <v>57</v>
      </c>
      <c r="P6" s="13">
        <v>66627</v>
      </c>
      <c r="Q6" s="14">
        <f t="shared" si="0"/>
        <v>255809</v>
      </c>
      <c r="R6" s="14">
        <f t="shared" si="1"/>
        <v>255809</v>
      </c>
      <c r="T6" s="105"/>
      <c r="U6" s="81" t="s">
        <v>138</v>
      </c>
      <c r="V6" s="155" t="s">
        <v>150</v>
      </c>
    </row>
    <row r="7" spans="1:22" ht="24" customHeight="1">
      <c r="A7" s="93"/>
      <c r="B7" s="15" t="s">
        <v>3</v>
      </c>
      <c r="C7" s="24"/>
      <c r="D7" s="16"/>
      <c r="E7" s="16"/>
      <c r="F7" s="16"/>
      <c r="G7" s="17"/>
      <c r="H7" s="18"/>
      <c r="I7" s="24">
        <v>111</v>
      </c>
      <c r="J7" s="16">
        <v>0</v>
      </c>
      <c r="K7" s="16">
        <v>619756</v>
      </c>
      <c r="L7" s="16">
        <v>206</v>
      </c>
      <c r="M7" s="16">
        <v>239</v>
      </c>
      <c r="N7" s="16">
        <v>8853</v>
      </c>
      <c r="O7" s="16">
        <v>48</v>
      </c>
      <c r="P7" s="17">
        <v>47562</v>
      </c>
      <c r="Q7" s="18">
        <f t="shared" si="0"/>
        <v>676775</v>
      </c>
      <c r="R7" s="18">
        <f t="shared" si="1"/>
        <v>676775</v>
      </c>
      <c r="T7" s="106"/>
      <c r="U7" s="107" t="s">
        <v>139</v>
      </c>
      <c r="V7" s="156"/>
    </row>
    <row r="8" spans="1:22" ht="24" customHeight="1">
      <c r="A8" s="157" t="s">
        <v>4</v>
      </c>
      <c r="B8" s="158"/>
      <c r="C8" s="22"/>
      <c r="D8" s="8"/>
      <c r="E8" s="8"/>
      <c r="F8" s="8"/>
      <c r="G8" s="9"/>
      <c r="H8" s="10"/>
      <c r="I8" s="25">
        <f>SUM(I4:I7)</f>
        <v>111</v>
      </c>
      <c r="J8" s="26">
        <f t="shared" ref="J8:P8" si="2">SUM(J4:J7)</f>
        <v>0</v>
      </c>
      <c r="K8" s="26">
        <f t="shared" si="2"/>
        <v>796510</v>
      </c>
      <c r="L8" s="26">
        <f t="shared" si="2"/>
        <v>319</v>
      </c>
      <c r="M8" s="26">
        <f t="shared" si="2"/>
        <v>384</v>
      </c>
      <c r="N8" s="26">
        <f t="shared" si="2"/>
        <v>43132</v>
      </c>
      <c r="O8" s="26">
        <f t="shared" si="2"/>
        <v>206</v>
      </c>
      <c r="P8" s="27">
        <f t="shared" si="2"/>
        <v>224230</v>
      </c>
      <c r="Q8" s="22">
        <f t="shared" ref="Q8" si="3">SUM(Q4:Q7)</f>
        <v>1064892</v>
      </c>
      <c r="R8" s="10">
        <f t="shared" si="1"/>
        <v>1064892</v>
      </c>
      <c r="T8" s="101" t="s">
        <v>135</v>
      </c>
      <c r="U8" s="108">
        <v>22780</v>
      </c>
      <c r="V8" s="110"/>
    </row>
    <row r="9" spans="1:22" ht="24" customHeight="1">
      <c r="A9" s="150" t="s">
        <v>5</v>
      </c>
      <c r="B9" s="151"/>
      <c r="C9" s="25">
        <v>1695</v>
      </c>
      <c r="D9" s="26">
        <v>24</v>
      </c>
      <c r="E9" s="26">
        <v>1037</v>
      </c>
      <c r="F9" s="26">
        <v>15</v>
      </c>
      <c r="G9" s="27">
        <v>2</v>
      </c>
      <c r="H9" s="28">
        <f t="shared" ref="H9:H22" si="4">SUM(C9:G9)</f>
        <v>2773</v>
      </c>
      <c r="I9" s="25">
        <v>31137</v>
      </c>
      <c r="J9" s="26">
        <v>1422981</v>
      </c>
      <c r="K9" s="26">
        <v>3442546</v>
      </c>
      <c r="L9" s="26">
        <v>479</v>
      </c>
      <c r="M9" s="26">
        <v>1498</v>
      </c>
      <c r="N9" s="26">
        <v>30100</v>
      </c>
      <c r="O9" s="26">
        <v>98</v>
      </c>
      <c r="P9" s="27">
        <v>125002</v>
      </c>
      <c r="Q9" s="28">
        <f t="shared" si="0"/>
        <v>5053841</v>
      </c>
      <c r="R9" s="28">
        <f t="shared" si="1"/>
        <v>5056614</v>
      </c>
      <c r="T9" s="101" t="s">
        <v>5</v>
      </c>
      <c r="U9" s="108">
        <v>6370</v>
      </c>
      <c r="V9" s="112">
        <f>(SUM(C9:E9)+SUM(I9:K9))/U9/1000</f>
        <v>0.76913971742543175</v>
      </c>
    </row>
    <row r="10" spans="1:22" ht="24" customHeight="1">
      <c r="A10" s="150" t="s">
        <v>6</v>
      </c>
      <c r="B10" s="151"/>
      <c r="C10" s="25">
        <v>10236</v>
      </c>
      <c r="D10" s="26">
        <v>1730</v>
      </c>
      <c r="E10" s="26">
        <v>4865</v>
      </c>
      <c r="F10" s="26">
        <v>60</v>
      </c>
      <c r="G10" s="27">
        <v>9</v>
      </c>
      <c r="H10" s="28">
        <f t="shared" si="4"/>
        <v>16900</v>
      </c>
      <c r="I10" s="25">
        <v>151294</v>
      </c>
      <c r="J10" s="26">
        <v>5703401</v>
      </c>
      <c r="K10" s="26">
        <v>610349</v>
      </c>
      <c r="L10" s="26">
        <v>117</v>
      </c>
      <c r="M10" s="26">
        <v>1155</v>
      </c>
      <c r="N10" s="26">
        <v>15735</v>
      </c>
      <c r="O10" s="26">
        <v>83</v>
      </c>
      <c r="P10" s="27">
        <v>79324</v>
      </c>
      <c r="Q10" s="28">
        <f t="shared" si="0"/>
        <v>6561458</v>
      </c>
      <c r="R10" s="28">
        <f t="shared" si="1"/>
        <v>6578358</v>
      </c>
      <c r="T10" s="101" t="s">
        <v>6</v>
      </c>
      <c r="U10" s="108">
        <v>7219</v>
      </c>
      <c r="V10" s="112">
        <f>(SUM(C10:E10)+SUM(I10:K10))/U10/1000</f>
        <v>0.89789098213048901</v>
      </c>
    </row>
    <row r="11" spans="1:22" ht="24" customHeight="1">
      <c r="A11" s="150" t="s">
        <v>7</v>
      </c>
      <c r="B11" s="151"/>
      <c r="C11" s="25">
        <v>25822</v>
      </c>
      <c r="D11" s="26">
        <v>8937</v>
      </c>
      <c r="E11" s="26">
        <v>7032</v>
      </c>
      <c r="F11" s="26">
        <v>131</v>
      </c>
      <c r="G11" s="27">
        <v>41</v>
      </c>
      <c r="H11" s="28">
        <f t="shared" si="4"/>
        <v>41963</v>
      </c>
      <c r="I11" s="25">
        <v>283980</v>
      </c>
      <c r="J11" s="26">
        <v>6922948</v>
      </c>
      <c r="K11" s="26">
        <v>227017</v>
      </c>
      <c r="L11" s="26">
        <v>103</v>
      </c>
      <c r="M11" s="26">
        <v>1309</v>
      </c>
      <c r="N11" s="26">
        <v>11584</v>
      </c>
      <c r="O11" s="26">
        <v>106</v>
      </c>
      <c r="P11" s="27">
        <v>71481</v>
      </c>
      <c r="Q11" s="28">
        <f t="shared" si="0"/>
        <v>7518528</v>
      </c>
      <c r="R11" s="28">
        <f t="shared" si="1"/>
        <v>7560491</v>
      </c>
      <c r="T11" s="101" t="s">
        <v>7</v>
      </c>
      <c r="U11" s="108">
        <v>8093</v>
      </c>
      <c r="V11" s="112">
        <f t="shared" ref="V11:V22" si="5">(SUM(C11:E11)+SUM(I11:K11))/U11/1000</f>
        <v>0.92372865439268503</v>
      </c>
    </row>
    <row r="12" spans="1:22" ht="24" customHeight="1">
      <c r="A12" s="150" t="s">
        <v>8</v>
      </c>
      <c r="B12" s="151"/>
      <c r="C12" s="25">
        <v>55065</v>
      </c>
      <c r="D12" s="26">
        <v>22174</v>
      </c>
      <c r="E12" s="26">
        <v>10661</v>
      </c>
      <c r="F12" s="26">
        <v>194</v>
      </c>
      <c r="G12" s="27">
        <v>57</v>
      </c>
      <c r="H12" s="28">
        <f t="shared" si="4"/>
        <v>88151</v>
      </c>
      <c r="I12" s="25">
        <v>461929</v>
      </c>
      <c r="J12" s="26">
        <v>8358807</v>
      </c>
      <c r="K12" s="26">
        <v>142019</v>
      </c>
      <c r="L12" s="26">
        <v>95</v>
      </c>
      <c r="M12" s="26">
        <v>1365</v>
      </c>
      <c r="N12" s="26">
        <v>11825</v>
      </c>
      <c r="O12" s="26">
        <v>130</v>
      </c>
      <c r="P12" s="27">
        <v>65329</v>
      </c>
      <c r="Q12" s="28">
        <f t="shared" si="0"/>
        <v>9041499</v>
      </c>
      <c r="R12" s="28">
        <f t="shared" si="1"/>
        <v>9129650</v>
      </c>
      <c r="T12" s="101" t="s">
        <v>8</v>
      </c>
      <c r="U12" s="108">
        <v>9712</v>
      </c>
      <c r="V12" s="112">
        <f t="shared" si="5"/>
        <v>0.93190434514003295</v>
      </c>
    </row>
    <row r="13" spans="1:22" ht="24" customHeight="1">
      <c r="A13" s="150" t="s">
        <v>9</v>
      </c>
      <c r="B13" s="151"/>
      <c r="C13" s="25">
        <v>79942</v>
      </c>
      <c r="D13" s="26">
        <v>36549</v>
      </c>
      <c r="E13" s="26">
        <v>13945</v>
      </c>
      <c r="F13" s="26">
        <v>238</v>
      </c>
      <c r="G13" s="27">
        <v>83</v>
      </c>
      <c r="H13" s="28">
        <f t="shared" si="4"/>
        <v>130757</v>
      </c>
      <c r="I13" s="25">
        <v>526233</v>
      </c>
      <c r="J13" s="26">
        <v>8081050</v>
      </c>
      <c r="K13" s="26">
        <v>84316</v>
      </c>
      <c r="L13" s="26">
        <v>141</v>
      </c>
      <c r="M13" s="26">
        <v>1180</v>
      </c>
      <c r="N13" s="26">
        <v>11015</v>
      </c>
      <c r="O13" s="26">
        <v>95</v>
      </c>
      <c r="P13" s="27">
        <v>56754</v>
      </c>
      <c r="Q13" s="28">
        <f t="shared" si="0"/>
        <v>8760784</v>
      </c>
      <c r="R13" s="28">
        <f t="shared" si="1"/>
        <v>8891541</v>
      </c>
      <c r="T13" s="101" t="s">
        <v>9</v>
      </c>
      <c r="U13" s="108">
        <v>9315</v>
      </c>
      <c r="V13" s="112">
        <f t="shared" si="5"/>
        <v>0.94707836822329583</v>
      </c>
    </row>
    <row r="14" spans="1:22" ht="24" customHeight="1">
      <c r="A14" s="150" t="s">
        <v>10</v>
      </c>
      <c r="B14" s="151"/>
      <c r="C14" s="25">
        <v>91351</v>
      </c>
      <c r="D14" s="26">
        <v>44033</v>
      </c>
      <c r="E14" s="26">
        <v>15115</v>
      </c>
      <c r="F14" s="26">
        <v>194</v>
      </c>
      <c r="G14" s="27">
        <v>73</v>
      </c>
      <c r="H14" s="28">
        <f t="shared" si="4"/>
        <v>150766</v>
      </c>
      <c r="I14" s="25">
        <v>465788</v>
      </c>
      <c r="J14" s="26">
        <v>6647431</v>
      </c>
      <c r="K14" s="26">
        <v>46760</v>
      </c>
      <c r="L14" s="26">
        <v>122</v>
      </c>
      <c r="M14" s="26">
        <v>818</v>
      </c>
      <c r="N14" s="26">
        <v>8016</v>
      </c>
      <c r="O14" s="26">
        <v>107</v>
      </c>
      <c r="P14" s="27">
        <v>55208</v>
      </c>
      <c r="Q14" s="28">
        <f t="shared" si="0"/>
        <v>7224250</v>
      </c>
      <c r="R14" s="28">
        <f t="shared" si="1"/>
        <v>7375016</v>
      </c>
      <c r="T14" s="101" t="s">
        <v>10</v>
      </c>
      <c r="U14" s="108">
        <v>7966</v>
      </c>
      <c r="V14" s="112">
        <f t="shared" si="5"/>
        <v>0.91771001757469239</v>
      </c>
    </row>
    <row r="15" spans="1:22" ht="24" customHeight="1">
      <c r="A15" s="150" t="s">
        <v>11</v>
      </c>
      <c r="B15" s="151"/>
      <c r="C15" s="25">
        <v>96045</v>
      </c>
      <c r="D15" s="26">
        <v>60010</v>
      </c>
      <c r="E15" s="26">
        <v>17075</v>
      </c>
      <c r="F15" s="26">
        <v>138</v>
      </c>
      <c r="G15" s="27">
        <v>54</v>
      </c>
      <c r="H15" s="28">
        <f t="shared" si="4"/>
        <v>173322</v>
      </c>
      <c r="I15" s="25">
        <v>455019</v>
      </c>
      <c r="J15" s="26">
        <v>6162535</v>
      </c>
      <c r="K15" s="26">
        <v>32190</v>
      </c>
      <c r="L15" s="26">
        <v>115</v>
      </c>
      <c r="M15" s="26">
        <v>1077</v>
      </c>
      <c r="N15" s="26">
        <v>5336</v>
      </c>
      <c r="O15" s="26">
        <v>197</v>
      </c>
      <c r="P15" s="27">
        <v>60560</v>
      </c>
      <c r="Q15" s="28">
        <f t="shared" si="0"/>
        <v>6717029</v>
      </c>
      <c r="R15" s="28">
        <f t="shared" si="1"/>
        <v>6890351</v>
      </c>
      <c r="T15" s="101" t="s">
        <v>11</v>
      </c>
      <c r="U15" s="108">
        <v>7639</v>
      </c>
      <c r="V15" s="112">
        <f t="shared" si="5"/>
        <v>0.89316324126194524</v>
      </c>
    </row>
    <row r="16" spans="1:22" ht="24" customHeight="1">
      <c r="A16" s="150" t="s">
        <v>12</v>
      </c>
      <c r="B16" s="151"/>
      <c r="C16" s="25">
        <v>108682</v>
      </c>
      <c r="D16" s="26">
        <v>107287</v>
      </c>
      <c r="E16" s="26">
        <v>18444</v>
      </c>
      <c r="F16" s="26">
        <v>130</v>
      </c>
      <c r="G16" s="27">
        <v>56</v>
      </c>
      <c r="H16" s="28">
        <f t="shared" si="4"/>
        <v>234599</v>
      </c>
      <c r="I16" s="25">
        <v>479075</v>
      </c>
      <c r="J16" s="26">
        <v>6201972</v>
      </c>
      <c r="K16" s="26">
        <v>27516</v>
      </c>
      <c r="L16" s="26">
        <v>171</v>
      </c>
      <c r="M16" s="26">
        <v>3767</v>
      </c>
      <c r="N16" s="26">
        <v>3864</v>
      </c>
      <c r="O16" s="26">
        <v>554</v>
      </c>
      <c r="P16" s="27">
        <v>106709</v>
      </c>
      <c r="Q16" s="28">
        <f t="shared" si="0"/>
        <v>6823628</v>
      </c>
      <c r="R16" s="28">
        <f t="shared" si="1"/>
        <v>7058227</v>
      </c>
      <c r="T16" s="101" t="s">
        <v>12</v>
      </c>
      <c r="U16" s="108">
        <v>8320</v>
      </c>
      <c r="V16" s="112">
        <f t="shared" si="5"/>
        <v>0.83449230769230764</v>
      </c>
    </row>
    <row r="17" spans="1:22" ht="24" customHeight="1">
      <c r="A17" s="150" t="s">
        <v>13</v>
      </c>
      <c r="B17" s="151"/>
      <c r="C17" s="25">
        <v>150403</v>
      </c>
      <c r="D17" s="26">
        <v>218200</v>
      </c>
      <c r="E17" s="26">
        <v>15715</v>
      </c>
      <c r="F17" s="26">
        <v>198</v>
      </c>
      <c r="G17" s="27">
        <v>67</v>
      </c>
      <c r="H17" s="28">
        <f t="shared" si="4"/>
        <v>384583</v>
      </c>
      <c r="I17" s="25">
        <v>645944</v>
      </c>
      <c r="J17" s="26">
        <v>7113725</v>
      </c>
      <c r="K17" s="26">
        <v>28813</v>
      </c>
      <c r="L17" s="26">
        <v>316</v>
      </c>
      <c r="M17" s="26">
        <v>6072</v>
      </c>
      <c r="N17" s="26">
        <v>5726</v>
      </c>
      <c r="O17" s="26">
        <v>2187</v>
      </c>
      <c r="P17" s="27">
        <v>233157</v>
      </c>
      <c r="Q17" s="28">
        <f t="shared" si="0"/>
        <v>8035940</v>
      </c>
      <c r="R17" s="28">
        <f t="shared" si="1"/>
        <v>8420523</v>
      </c>
      <c r="T17" s="101" t="s">
        <v>13</v>
      </c>
      <c r="U17" s="108">
        <v>10632</v>
      </c>
      <c r="V17" s="112">
        <f t="shared" si="5"/>
        <v>0.76869826937547037</v>
      </c>
    </row>
    <row r="18" spans="1:22" ht="24" customHeight="1">
      <c r="A18" s="150" t="s">
        <v>14</v>
      </c>
      <c r="B18" s="151"/>
      <c r="C18" s="25">
        <v>117655</v>
      </c>
      <c r="D18" s="26">
        <v>169696</v>
      </c>
      <c r="E18" s="26">
        <v>2838</v>
      </c>
      <c r="F18" s="26">
        <v>150</v>
      </c>
      <c r="G18" s="27">
        <v>54</v>
      </c>
      <c r="H18" s="28">
        <f t="shared" si="4"/>
        <v>290393</v>
      </c>
      <c r="I18" s="25">
        <v>456196</v>
      </c>
      <c r="J18" s="26">
        <v>4428076</v>
      </c>
      <c r="K18" s="26">
        <v>17699</v>
      </c>
      <c r="L18" s="26">
        <v>237</v>
      </c>
      <c r="M18" s="26">
        <v>4477</v>
      </c>
      <c r="N18" s="26">
        <v>9007</v>
      </c>
      <c r="O18" s="26">
        <v>6207</v>
      </c>
      <c r="P18" s="27">
        <v>248513</v>
      </c>
      <c r="Q18" s="28">
        <f t="shared" si="0"/>
        <v>5170412</v>
      </c>
      <c r="R18" s="28">
        <f t="shared" si="1"/>
        <v>5460805</v>
      </c>
      <c r="T18" s="101" t="s">
        <v>14</v>
      </c>
      <c r="U18" s="108">
        <v>7861</v>
      </c>
      <c r="V18" s="112">
        <f t="shared" si="5"/>
        <v>0.66049612008650294</v>
      </c>
    </row>
    <row r="19" spans="1:22" ht="24" customHeight="1">
      <c r="A19" s="150" t="s">
        <v>15</v>
      </c>
      <c r="B19" s="151"/>
      <c r="C19" s="25">
        <v>110911</v>
      </c>
      <c r="D19" s="26">
        <v>133492</v>
      </c>
      <c r="E19" s="26">
        <v>23536</v>
      </c>
      <c r="F19" s="26">
        <v>114</v>
      </c>
      <c r="G19" s="27">
        <v>21</v>
      </c>
      <c r="H19" s="28">
        <f t="shared" si="4"/>
        <v>268074</v>
      </c>
      <c r="I19" s="25">
        <v>336304</v>
      </c>
      <c r="J19" s="26">
        <v>3104552</v>
      </c>
      <c r="K19" s="26">
        <v>16761</v>
      </c>
      <c r="L19" s="26">
        <v>246</v>
      </c>
      <c r="M19" s="26">
        <v>5563</v>
      </c>
      <c r="N19" s="26">
        <v>15182</v>
      </c>
      <c r="O19" s="26">
        <v>16094</v>
      </c>
      <c r="P19" s="27">
        <v>217305</v>
      </c>
      <c r="Q19" s="28">
        <f t="shared" si="0"/>
        <v>3712007</v>
      </c>
      <c r="R19" s="28">
        <f t="shared" si="1"/>
        <v>3980081</v>
      </c>
      <c r="T19" s="101" t="s">
        <v>15</v>
      </c>
      <c r="U19" s="108">
        <v>7184</v>
      </c>
      <c r="V19" s="112">
        <f t="shared" si="5"/>
        <v>0.51859075723830739</v>
      </c>
    </row>
    <row r="20" spans="1:22" ht="24" customHeight="1">
      <c r="A20" s="152" t="s">
        <v>134</v>
      </c>
      <c r="B20" s="153"/>
      <c r="C20" s="25">
        <v>123153</v>
      </c>
      <c r="D20" s="26">
        <v>76117</v>
      </c>
      <c r="E20" s="26">
        <v>48384</v>
      </c>
      <c r="F20" s="26">
        <v>59</v>
      </c>
      <c r="G20" s="27">
        <v>7</v>
      </c>
      <c r="H20" s="28">
        <f t="shared" si="4"/>
        <v>247720</v>
      </c>
      <c r="I20" s="25">
        <v>132581</v>
      </c>
      <c r="J20" s="26">
        <v>1765723</v>
      </c>
      <c r="K20" s="26">
        <v>21653</v>
      </c>
      <c r="L20" s="26">
        <v>165</v>
      </c>
      <c r="M20" s="26">
        <v>5436</v>
      </c>
      <c r="N20" s="26">
        <v>18354</v>
      </c>
      <c r="O20" s="26">
        <v>22196</v>
      </c>
      <c r="P20" s="27">
        <v>122028</v>
      </c>
      <c r="Q20" s="28">
        <f t="shared" si="0"/>
        <v>2088136</v>
      </c>
      <c r="R20" s="28">
        <f t="shared" ref="R20:R21" si="6">Q20+H20</f>
        <v>2335856</v>
      </c>
      <c r="T20" s="101" t="s">
        <v>134</v>
      </c>
      <c r="U20" s="108">
        <v>6143</v>
      </c>
      <c r="V20" s="112">
        <f t="shared" si="5"/>
        <v>0.35285870096044275</v>
      </c>
    </row>
    <row r="21" spans="1:22" ht="24" customHeight="1">
      <c r="A21" s="152" t="s">
        <v>133</v>
      </c>
      <c r="B21" s="153"/>
      <c r="C21" s="25">
        <v>60473</v>
      </c>
      <c r="D21" s="26">
        <v>22963</v>
      </c>
      <c r="E21" s="26">
        <v>20737</v>
      </c>
      <c r="F21" s="26">
        <v>20</v>
      </c>
      <c r="G21" s="27">
        <v>2</v>
      </c>
      <c r="H21" s="28">
        <f t="shared" si="4"/>
        <v>104195</v>
      </c>
      <c r="I21" s="25">
        <v>34966</v>
      </c>
      <c r="J21" s="26">
        <v>831517</v>
      </c>
      <c r="K21" s="26">
        <v>14476</v>
      </c>
      <c r="L21" s="26">
        <v>116</v>
      </c>
      <c r="M21" s="26">
        <v>4060</v>
      </c>
      <c r="N21" s="26">
        <v>14183</v>
      </c>
      <c r="O21" s="26">
        <v>15985</v>
      </c>
      <c r="P21" s="27">
        <v>51494</v>
      </c>
      <c r="Q21" s="28">
        <f t="shared" si="0"/>
        <v>966797</v>
      </c>
      <c r="R21" s="28">
        <f t="shared" si="6"/>
        <v>1070992</v>
      </c>
      <c r="T21" s="101" t="s">
        <v>133</v>
      </c>
      <c r="U21" s="108">
        <v>4494</v>
      </c>
      <c r="V21" s="112">
        <f t="shared" si="5"/>
        <v>0.21921050289274591</v>
      </c>
    </row>
    <row r="22" spans="1:22" ht="24" customHeight="1">
      <c r="A22" s="150" t="s">
        <v>132</v>
      </c>
      <c r="B22" s="151"/>
      <c r="C22" s="25">
        <v>14928</v>
      </c>
      <c r="D22" s="26">
        <v>5580</v>
      </c>
      <c r="E22" s="26">
        <v>6087</v>
      </c>
      <c r="F22" s="26">
        <v>10</v>
      </c>
      <c r="G22" s="27">
        <v>0</v>
      </c>
      <c r="H22" s="28">
        <f t="shared" si="4"/>
        <v>26605</v>
      </c>
      <c r="I22" s="25">
        <v>6131</v>
      </c>
      <c r="J22" s="26">
        <v>266882</v>
      </c>
      <c r="K22" s="26">
        <v>5467</v>
      </c>
      <c r="L22" s="26">
        <v>55</v>
      </c>
      <c r="M22" s="26">
        <v>2139</v>
      </c>
      <c r="N22" s="26">
        <v>8081</v>
      </c>
      <c r="O22" s="26">
        <v>8322</v>
      </c>
      <c r="P22" s="27">
        <v>18187</v>
      </c>
      <c r="Q22" s="28">
        <f t="shared" si="0"/>
        <v>315264</v>
      </c>
      <c r="R22" s="28">
        <f>Q22+H22</f>
        <v>341869</v>
      </c>
      <c r="T22" s="101" t="s">
        <v>132</v>
      </c>
      <c r="U22" s="108">
        <v>4071</v>
      </c>
      <c r="V22" s="112">
        <f t="shared" si="5"/>
        <v>7.4938590027020385E-2</v>
      </c>
    </row>
    <row r="23" spans="1:22" ht="24" customHeight="1">
      <c r="A23" s="148" t="s">
        <v>16</v>
      </c>
      <c r="B23" s="149"/>
      <c r="C23" s="24">
        <f>SUM(C9:C22)</f>
        <v>1046361</v>
      </c>
      <c r="D23" s="16">
        <f t="shared" ref="D23:H23" si="7">SUM(D9:D22)</f>
        <v>906792</v>
      </c>
      <c r="E23" s="16">
        <f t="shared" si="7"/>
        <v>205471</v>
      </c>
      <c r="F23" s="16">
        <f t="shared" si="7"/>
        <v>1651</v>
      </c>
      <c r="G23" s="17">
        <f t="shared" si="7"/>
        <v>526</v>
      </c>
      <c r="H23" s="18">
        <f t="shared" si="7"/>
        <v>2160801</v>
      </c>
      <c r="I23" s="24">
        <f t="shared" ref="I23:Q23" si="8">SUM(I8:I22)</f>
        <v>4466688</v>
      </c>
      <c r="J23" s="16">
        <f t="shared" si="8"/>
        <v>67011600</v>
      </c>
      <c r="K23" s="16">
        <f t="shared" si="8"/>
        <v>5514092</v>
      </c>
      <c r="L23" s="16">
        <f t="shared" si="8"/>
        <v>2797</v>
      </c>
      <c r="M23" s="16">
        <f t="shared" si="8"/>
        <v>40300</v>
      </c>
      <c r="N23" s="16">
        <f t="shared" si="8"/>
        <v>211140</v>
      </c>
      <c r="O23" s="16">
        <f t="shared" si="8"/>
        <v>72567</v>
      </c>
      <c r="P23" s="17">
        <f t="shared" si="8"/>
        <v>1735281</v>
      </c>
      <c r="Q23" s="18">
        <f t="shared" si="8"/>
        <v>79054465</v>
      </c>
      <c r="R23" s="18">
        <f>Q23+H23</f>
        <v>81215266</v>
      </c>
      <c r="T23" s="104" t="s">
        <v>136</v>
      </c>
      <c r="U23" s="109">
        <v>127799</v>
      </c>
      <c r="V23" s="111"/>
    </row>
    <row r="24" spans="1:22" ht="21" customHeight="1"/>
    <row r="25" spans="1:22" ht="15" customHeight="1"/>
    <row r="26" spans="1:22" ht="15" customHeight="1"/>
    <row r="27" spans="1:22" ht="15" customHeight="1"/>
    <row r="28" spans="1:22" ht="15" customHeight="1"/>
    <row r="29" spans="1:22" ht="15" customHeight="1"/>
    <row r="30" spans="1:22" ht="15" customHeight="1"/>
    <row r="31" spans="1:22" ht="15" customHeight="1"/>
    <row r="32" spans="1:22" ht="15" customHeight="1"/>
    <row r="33" ht="15" customHeight="1"/>
  </sheetData>
  <mergeCells count="25">
    <mergeCell ref="V6:V7"/>
    <mergeCell ref="T5:V5"/>
    <mergeCell ref="A19:B19"/>
    <mergeCell ref="A20:B20"/>
    <mergeCell ref="A21:B21"/>
    <mergeCell ref="A8:B8"/>
    <mergeCell ref="A9:B9"/>
    <mergeCell ref="A10:B10"/>
    <mergeCell ref="A11:B11"/>
    <mergeCell ref="A12:B12"/>
    <mergeCell ref="A22:B22"/>
    <mergeCell ref="A23:B23"/>
    <mergeCell ref="A13:B13"/>
    <mergeCell ref="A14:B14"/>
    <mergeCell ref="A15:B15"/>
    <mergeCell ref="A16:B16"/>
    <mergeCell ref="A17:B17"/>
    <mergeCell ref="A18:B18"/>
    <mergeCell ref="A1:H1"/>
    <mergeCell ref="N1:R1"/>
    <mergeCell ref="A2:B2"/>
    <mergeCell ref="C2:H2"/>
    <mergeCell ref="I2:Q2"/>
    <mergeCell ref="R2:R3"/>
    <mergeCell ref="A3:B3"/>
  </mergeCells>
  <phoneticPr fontId="3"/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68" orientation="landscape" r:id="rId1"/>
  <headerFooter alignWithMargins="0"/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3"/>
  <sheetViews>
    <sheetView zoomScaleNormal="100" workbookViewId="0">
      <selection sqref="A1:H1"/>
    </sheetView>
  </sheetViews>
  <sheetFormatPr defaultColWidth="9.140625" defaultRowHeight="12"/>
  <cols>
    <col min="1" max="1" width="3.42578125" style="20" customWidth="1"/>
    <col min="2" max="2" width="6.140625" style="20" bestFit="1" customWidth="1"/>
    <col min="3" max="3" width="12" style="20" bestFit="1" customWidth="1"/>
    <col min="4" max="5" width="10" style="20" bestFit="1" customWidth="1"/>
    <col min="6" max="6" width="7.7109375" style="20" bestFit="1" customWidth="1"/>
    <col min="7" max="7" width="7.85546875" style="20" bestFit="1" customWidth="1"/>
    <col min="8" max="8" width="12" style="20" bestFit="1" customWidth="1"/>
    <col min="9" max="9" width="12" style="2" bestFit="1" customWidth="1"/>
    <col min="10" max="10" width="13.28515625" style="2" bestFit="1" customWidth="1"/>
    <col min="11" max="11" width="12" style="2" bestFit="1" customWidth="1"/>
    <col min="12" max="12" width="7.7109375" style="2" bestFit="1" customWidth="1"/>
    <col min="13" max="13" width="8.85546875" style="2" bestFit="1" customWidth="1"/>
    <col min="14" max="14" width="10" style="2" bestFit="1" customWidth="1"/>
    <col min="15" max="15" width="8.85546875" style="2" bestFit="1" customWidth="1"/>
    <col min="16" max="16" width="12" style="2" bestFit="1" customWidth="1"/>
    <col min="17" max="18" width="13.28515625" style="2" bestFit="1" customWidth="1"/>
    <col min="19" max="19" width="2.85546875" style="2" customWidth="1"/>
    <col min="20" max="20" width="10.5703125" style="2" bestFit="1" customWidth="1"/>
    <col min="21" max="21" width="8.85546875" style="2" bestFit="1" customWidth="1"/>
    <col min="22" max="22" width="7" style="2" bestFit="1" customWidth="1"/>
    <col min="23" max="23" width="6.28515625" style="2" customWidth="1"/>
    <col min="24" max="16384" width="9.140625" style="2"/>
  </cols>
  <sheetData>
    <row r="1" spans="1:23" ht="24" customHeight="1">
      <c r="A1" s="159" t="s">
        <v>36</v>
      </c>
      <c r="B1" s="159"/>
      <c r="C1" s="159"/>
      <c r="D1" s="159"/>
      <c r="E1" s="159"/>
      <c r="F1" s="159"/>
      <c r="G1" s="159"/>
      <c r="H1" s="159"/>
      <c r="I1" s="99"/>
      <c r="J1" s="99"/>
      <c r="K1" s="99"/>
      <c r="L1" s="99"/>
      <c r="M1" s="99"/>
      <c r="N1" s="160" t="s">
        <v>33</v>
      </c>
      <c r="O1" s="160"/>
      <c r="P1" s="160"/>
      <c r="Q1" s="160"/>
      <c r="R1" s="160"/>
      <c r="S1" s="1"/>
      <c r="T1" s="1"/>
    </row>
    <row r="2" spans="1:23" ht="24" customHeight="1">
      <c r="A2" s="161" t="s">
        <v>29</v>
      </c>
      <c r="B2" s="162"/>
      <c r="C2" s="152" t="s">
        <v>28</v>
      </c>
      <c r="D2" s="163"/>
      <c r="E2" s="163"/>
      <c r="F2" s="163"/>
      <c r="G2" s="163"/>
      <c r="H2" s="153"/>
      <c r="I2" s="152" t="s">
        <v>27</v>
      </c>
      <c r="J2" s="163"/>
      <c r="K2" s="163"/>
      <c r="L2" s="163"/>
      <c r="M2" s="163"/>
      <c r="N2" s="163"/>
      <c r="O2" s="163"/>
      <c r="P2" s="163"/>
      <c r="Q2" s="163"/>
      <c r="R2" s="164" t="s">
        <v>26</v>
      </c>
    </row>
    <row r="3" spans="1:23" s="6" customFormat="1" ht="24" customHeight="1">
      <c r="A3" s="166" t="s">
        <v>30</v>
      </c>
      <c r="B3" s="167"/>
      <c r="C3" s="21" t="s">
        <v>17</v>
      </c>
      <c r="D3" s="3" t="s">
        <v>34</v>
      </c>
      <c r="E3" s="3" t="s">
        <v>18</v>
      </c>
      <c r="F3" s="3" t="s">
        <v>24</v>
      </c>
      <c r="G3" s="4" t="s">
        <v>25</v>
      </c>
      <c r="H3" s="5" t="s">
        <v>23</v>
      </c>
      <c r="I3" s="21" t="s">
        <v>17</v>
      </c>
      <c r="J3" s="3" t="s">
        <v>34</v>
      </c>
      <c r="K3" s="3" t="s">
        <v>18</v>
      </c>
      <c r="L3" s="3" t="s">
        <v>24</v>
      </c>
      <c r="M3" s="3" t="s">
        <v>130</v>
      </c>
      <c r="N3" s="3" t="s">
        <v>131</v>
      </c>
      <c r="O3" s="3" t="s">
        <v>37</v>
      </c>
      <c r="P3" s="4" t="s">
        <v>22</v>
      </c>
      <c r="Q3" s="5" t="s">
        <v>23</v>
      </c>
      <c r="R3" s="165"/>
    </row>
    <row r="4" spans="1:23" ht="24" customHeight="1">
      <c r="A4" s="19"/>
      <c r="B4" s="7" t="s">
        <v>0</v>
      </c>
      <c r="C4" s="22"/>
      <c r="D4" s="8"/>
      <c r="E4" s="8"/>
      <c r="F4" s="8"/>
      <c r="G4" s="9"/>
      <c r="H4" s="10"/>
      <c r="I4" s="22"/>
      <c r="J4" s="8"/>
      <c r="K4" s="8"/>
      <c r="L4" s="8"/>
      <c r="M4" s="8"/>
      <c r="N4" s="8">
        <v>5894</v>
      </c>
      <c r="O4" s="8">
        <v>33</v>
      </c>
      <c r="P4" s="9">
        <v>33977</v>
      </c>
      <c r="Q4" s="10">
        <f t="shared" ref="Q4:Q22" si="0">SUM(I4:P4)</f>
        <v>39904</v>
      </c>
      <c r="R4" s="10">
        <f t="shared" ref="R4:R19" si="1">Q4+H4</f>
        <v>39904</v>
      </c>
    </row>
    <row r="5" spans="1:23" ht="24" customHeight="1">
      <c r="A5" s="19"/>
      <c r="B5" s="11" t="s">
        <v>1</v>
      </c>
      <c r="C5" s="23"/>
      <c r="D5" s="12"/>
      <c r="E5" s="12"/>
      <c r="F5" s="12"/>
      <c r="G5" s="13"/>
      <c r="H5" s="14"/>
      <c r="I5" s="23"/>
      <c r="J5" s="12"/>
      <c r="K5" s="12"/>
      <c r="L5" s="12"/>
      <c r="M5" s="12"/>
      <c r="N5" s="12">
        <v>16242</v>
      </c>
      <c r="O5" s="12">
        <v>74</v>
      </c>
      <c r="P5" s="13">
        <v>66964</v>
      </c>
      <c r="Q5" s="14">
        <f t="shared" si="0"/>
        <v>83280</v>
      </c>
      <c r="R5" s="14">
        <f t="shared" si="1"/>
        <v>83280</v>
      </c>
      <c r="T5" s="154" t="s">
        <v>140</v>
      </c>
      <c r="U5" s="154"/>
      <c r="V5" s="154"/>
    </row>
    <row r="6" spans="1:23" ht="24" customHeight="1">
      <c r="A6" s="19"/>
      <c r="B6" s="11" t="s">
        <v>2</v>
      </c>
      <c r="C6" s="23"/>
      <c r="D6" s="12"/>
      <c r="E6" s="12"/>
      <c r="F6" s="12"/>
      <c r="G6" s="13"/>
      <c r="H6" s="14"/>
      <c r="I6" s="23"/>
      <c r="J6" s="12"/>
      <c r="K6" s="12">
        <v>181582</v>
      </c>
      <c r="L6" s="12">
        <v>92</v>
      </c>
      <c r="M6" s="12">
        <v>132</v>
      </c>
      <c r="N6" s="12">
        <v>11907</v>
      </c>
      <c r="O6" s="12">
        <v>56</v>
      </c>
      <c r="P6" s="13">
        <v>63229</v>
      </c>
      <c r="Q6" s="14">
        <f t="shared" si="0"/>
        <v>256998</v>
      </c>
      <c r="R6" s="14">
        <f t="shared" si="1"/>
        <v>256998</v>
      </c>
      <c r="T6" s="105"/>
      <c r="U6" s="81" t="s">
        <v>138</v>
      </c>
      <c r="V6" s="155" t="s">
        <v>150</v>
      </c>
    </row>
    <row r="7" spans="1:23" ht="24" customHeight="1">
      <c r="A7" s="19"/>
      <c r="B7" s="15" t="s">
        <v>3</v>
      </c>
      <c r="C7" s="24"/>
      <c r="D7" s="16"/>
      <c r="E7" s="16"/>
      <c r="F7" s="16"/>
      <c r="G7" s="17"/>
      <c r="H7" s="18"/>
      <c r="I7" s="24">
        <v>195</v>
      </c>
      <c r="J7" s="16">
        <v>0</v>
      </c>
      <c r="K7" s="16">
        <v>611804</v>
      </c>
      <c r="L7" s="16">
        <v>176</v>
      </c>
      <c r="M7" s="16">
        <v>239</v>
      </c>
      <c r="N7" s="16">
        <v>8366</v>
      </c>
      <c r="O7" s="16">
        <v>28</v>
      </c>
      <c r="P7" s="17">
        <v>42432</v>
      </c>
      <c r="Q7" s="18">
        <f t="shared" si="0"/>
        <v>663240</v>
      </c>
      <c r="R7" s="18">
        <f t="shared" si="1"/>
        <v>663240</v>
      </c>
      <c r="T7" s="106"/>
      <c r="U7" s="107" t="s">
        <v>139</v>
      </c>
      <c r="V7" s="156"/>
      <c r="W7" s="102"/>
    </row>
    <row r="8" spans="1:23" ht="24" customHeight="1">
      <c r="A8" s="157" t="s">
        <v>4</v>
      </c>
      <c r="B8" s="158"/>
      <c r="C8" s="22"/>
      <c r="D8" s="8"/>
      <c r="E8" s="8"/>
      <c r="F8" s="8"/>
      <c r="G8" s="9"/>
      <c r="H8" s="10"/>
      <c r="I8" s="25">
        <f>SUM(I4:I7)</f>
        <v>195</v>
      </c>
      <c r="J8" s="26">
        <f t="shared" ref="J8:P8" si="2">SUM(J4:J7)</f>
        <v>0</v>
      </c>
      <c r="K8" s="26">
        <f t="shared" si="2"/>
        <v>793386</v>
      </c>
      <c r="L8" s="26">
        <f t="shared" si="2"/>
        <v>268</v>
      </c>
      <c r="M8" s="26">
        <f t="shared" si="2"/>
        <v>371</v>
      </c>
      <c r="N8" s="26">
        <f t="shared" si="2"/>
        <v>42409</v>
      </c>
      <c r="O8" s="26">
        <f t="shared" si="2"/>
        <v>191</v>
      </c>
      <c r="P8" s="27">
        <f t="shared" si="2"/>
        <v>206602</v>
      </c>
      <c r="Q8" s="22">
        <f t="shared" ref="Q8" si="3">SUM(Q4:Q7)</f>
        <v>1043422</v>
      </c>
      <c r="R8" s="10">
        <f t="shared" si="1"/>
        <v>1043422</v>
      </c>
      <c r="T8" s="101" t="s">
        <v>135</v>
      </c>
      <c r="U8" s="108">
        <v>22598</v>
      </c>
      <c r="V8" s="110"/>
      <c r="W8" s="102"/>
    </row>
    <row r="9" spans="1:23" ht="24" customHeight="1">
      <c r="A9" s="150" t="s">
        <v>5</v>
      </c>
      <c r="B9" s="151"/>
      <c r="C9" s="25">
        <v>1734</v>
      </c>
      <c r="D9" s="26">
        <v>22</v>
      </c>
      <c r="E9" s="26">
        <v>954</v>
      </c>
      <c r="F9" s="26">
        <v>11</v>
      </c>
      <c r="G9" s="27">
        <v>0</v>
      </c>
      <c r="H9" s="28">
        <f t="shared" ref="H9:H22" si="4">SUM(C9:G9)</f>
        <v>2721</v>
      </c>
      <c r="I9" s="25">
        <v>30571</v>
      </c>
      <c r="J9" s="26">
        <v>638933</v>
      </c>
      <c r="K9" s="26">
        <v>4114006</v>
      </c>
      <c r="L9" s="26">
        <v>413</v>
      </c>
      <c r="M9" s="26">
        <v>1359</v>
      </c>
      <c r="N9" s="26">
        <v>27474</v>
      </c>
      <c r="O9" s="26">
        <v>118</v>
      </c>
      <c r="P9" s="27">
        <v>115229</v>
      </c>
      <c r="Q9" s="28">
        <f t="shared" si="0"/>
        <v>4928103</v>
      </c>
      <c r="R9" s="28">
        <f t="shared" si="1"/>
        <v>4930824</v>
      </c>
      <c r="T9" s="101" t="s">
        <v>5</v>
      </c>
      <c r="U9" s="108">
        <v>6272</v>
      </c>
      <c r="V9" s="112">
        <f>(SUM(C9:E9)+SUM(I9:K9))/U9/1000</f>
        <v>0.76310905612244906</v>
      </c>
      <c r="W9" s="103"/>
    </row>
    <row r="10" spans="1:23" ht="24" customHeight="1">
      <c r="A10" s="150" t="s">
        <v>6</v>
      </c>
      <c r="B10" s="151"/>
      <c r="C10" s="25">
        <v>9365</v>
      </c>
      <c r="D10" s="26">
        <v>969</v>
      </c>
      <c r="E10" s="26">
        <v>5120</v>
      </c>
      <c r="F10" s="26">
        <v>55</v>
      </c>
      <c r="G10" s="27">
        <v>9</v>
      </c>
      <c r="H10" s="28">
        <f t="shared" si="4"/>
        <v>15518</v>
      </c>
      <c r="I10" s="25">
        <v>134833</v>
      </c>
      <c r="J10" s="26">
        <v>5217797</v>
      </c>
      <c r="K10" s="26">
        <v>948891</v>
      </c>
      <c r="L10" s="26">
        <v>123</v>
      </c>
      <c r="M10" s="26">
        <v>1118</v>
      </c>
      <c r="N10" s="26">
        <v>15106</v>
      </c>
      <c r="O10" s="26">
        <v>82</v>
      </c>
      <c r="P10" s="27">
        <v>74926</v>
      </c>
      <c r="Q10" s="28">
        <f t="shared" si="0"/>
        <v>6392876</v>
      </c>
      <c r="R10" s="28">
        <f t="shared" si="1"/>
        <v>6408394</v>
      </c>
      <c r="T10" s="101" t="s">
        <v>6</v>
      </c>
      <c r="U10" s="108">
        <v>7048</v>
      </c>
      <c r="V10" s="112">
        <f>(SUM(C10:E10)+SUM(I10:K10))/U10/1000</f>
        <v>0.89627908626560726</v>
      </c>
      <c r="W10" s="103"/>
    </row>
    <row r="11" spans="1:23" ht="24" customHeight="1">
      <c r="A11" s="150" t="s">
        <v>7</v>
      </c>
      <c r="B11" s="151"/>
      <c r="C11" s="25">
        <v>23380</v>
      </c>
      <c r="D11" s="26">
        <v>7182</v>
      </c>
      <c r="E11" s="26">
        <v>7821</v>
      </c>
      <c r="F11" s="26">
        <v>131</v>
      </c>
      <c r="G11" s="27">
        <v>35</v>
      </c>
      <c r="H11" s="28">
        <f t="shared" si="4"/>
        <v>38549</v>
      </c>
      <c r="I11" s="25">
        <v>260933</v>
      </c>
      <c r="J11" s="26">
        <v>6666448</v>
      </c>
      <c r="K11" s="26">
        <v>292266</v>
      </c>
      <c r="L11" s="26">
        <v>90</v>
      </c>
      <c r="M11" s="26">
        <v>1232</v>
      </c>
      <c r="N11" s="26">
        <v>11345</v>
      </c>
      <c r="O11" s="26">
        <v>132</v>
      </c>
      <c r="P11" s="27">
        <v>69677</v>
      </c>
      <c r="Q11" s="28">
        <f t="shared" si="0"/>
        <v>7302123</v>
      </c>
      <c r="R11" s="28">
        <f t="shared" si="1"/>
        <v>7340672</v>
      </c>
      <c r="T11" s="101" t="s">
        <v>7</v>
      </c>
      <c r="U11" s="108">
        <v>7833</v>
      </c>
      <c r="V11" s="112">
        <f t="shared" ref="V11:V22" si="5">(SUM(C11:E11)+SUM(I11:K11))/U11/1000</f>
        <v>0.92659645091280485</v>
      </c>
      <c r="W11" s="103"/>
    </row>
    <row r="12" spans="1:23" ht="24" customHeight="1">
      <c r="A12" s="150" t="s">
        <v>8</v>
      </c>
      <c r="B12" s="151"/>
      <c r="C12" s="25">
        <v>50917</v>
      </c>
      <c r="D12" s="26">
        <v>18900</v>
      </c>
      <c r="E12" s="26">
        <v>11546</v>
      </c>
      <c r="F12" s="26">
        <v>199</v>
      </c>
      <c r="G12" s="27">
        <v>54</v>
      </c>
      <c r="H12" s="28">
        <f t="shared" si="4"/>
        <v>81616</v>
      </c>
      <c r="I12" s="25">
        <v>433400</v>
      </c>
      <c r="J12" s="26">
        <v>8088195</v>
      </c>
      <c r="K12" s="26">
        <v>177829</v>
      </c>
      <c r="L12" s="26">
        <v>93</v>
      </c>
      <c r="M12" s="26">
        <v>1302</v>
      </c>
      <c r="N12" s="26">
        <v>11116</v>
      </c>
      <c r="O12" s="26">
        <v>144</v>
      </c>
      <c r="P12" s="27">
        <v>64568</v>
      </c>
      <c r="Q12" s="28">
        <f t="shared" si="0"/>
        <v>8776647</v>
      </c>
      <c r="R12" s="28">
        <f t="shared" si="1"/>
        <v>8858263</v>
      </c>
      <c r="T12" s="101" t="s">
        <v>8</v>
      </c>
      <c r="U12" s="108">
        <v>9420</v>
      </c>
      <c r="V12" s="112">
        <f t="shared" si="5"/>
        <v>0.93214299363057329</v>
      </c>
      <c r="W12" s="103"/>
    </row>
    <row r="13" spans="1:23" ht="24" customHeight="1">
      <c r="A13" s="150" t="s">
        <v>9</v>
      </c>
      <c r="B13" s="151"/>
      <c r="C13" s="25">
        <v>76652</v>
      </c>
      <c r="D13" s="26">
        <v>33249</v>
      </c>
      <c r="E13" s="26">
        <v>15610</v>
      </c>
      <c r="F13" s="26">
        <v>230</v>
      </c>
      <c r="G13" s="27">
        <v>82</v>
      </c>
      <c r="H13" s="28">
        <f t="shared" si="4"/>
        <v>125823</v>
      </c>
      <c r="I13" s="25">
        <v>520832</v>
      </c>
      <c r="J13" s="26">
        <v>8174762</v>
      </c>
      <c r="K13" s="26">
        <v>108229</v>
      </c>
      <c r="L13" s="26">
        <v>135</v>
      </c>
      <c r="M13" s="26">
        <v>1202</v>
      </c>
      <c r="N13" s="26">
        <v>11008</v>
      </c>
      <c r="O13" s="26">
        <v>102</v>
      </c>
      <c r="P13" s="27">
        <v>56909</v>
      </c>
      <c r="Q13" s="28">
        <f t="shared" si="0"/>
        <v>8873179</v>
      </c>
      <c r="R13" s="28">
        <f t="shared" si="1"/>
        <v>8999002</v>
      </c>
      <c r="T13" s="101" t="s">
        <v>9</v>
      </c>
      <c r="U13" s="108">
        <v>9469</v>
      </c>
      <c r="V13" s="112">
        <f t="shared" si="5"/>
        <v>0.94300707572077302</v>
      </c>
      <c r="W13" s="103"/>
    </row>
    <row r="14" spans="1:23" ht="24" customHeight="1">
      <c r="A14" s="150" t="s">
        <v>10</v>
      </c>
      <c r="B14" s="151"/>
      <c r="C14" s="25">
        <v>92506</v>
      </c>
      <c r="D14" s="26">
        <v>42842</v>
      </c>
      <c r="E14" s="26">
        <v>17847</v>
      </c>
      <c r="F14" s="26">
        <v>197</v>
      </c>
      <c r="G14" s="27">
        <v>80</v>
      </c>
      <c r="H14" s="28">
        <f t="shared" si="4"/>
        <v>153472</v>
      </c>
      <c r="I14" s="25">
        <v>483738</v>
      </c>
      <c r="J14" s="26">
        <v>6938254</v>
      </c>
      <c r="K14" s="26">
        <v>60054</v>
      </c>
      <c r="L14" s="26">
        <v>117</v>
      </c>
      <c r="M14" s="26">
        <v>908</v>
      </c>
      <c r="N14" s="26">
        <v>8663</v>
      </c>
      <c r="O14" s="26">
        <v>106</v>
      </c>
      <c r="P14" s="27">
        <v>54624</v>
      </c>
      <c r="Q14" s="28">
        <f t="shared" si="0"/>
        <v>7546464</v>
      </c>
      <c r="R14" s="28">
        <f t="shared" si="1"/>
        <v>7699936</v>
      </c>
      <c r="T14" s="101" t="s">
        <v>10</v>
      </c>
      <c r="U14" s="108">
        <v>8205</v>
      </c>
      <c r="V14" s="112">
        <f t="shared" si="5"/>
        <v>0.93055953686776349</v>
      </c>
      <c r="W14" s="103"/>
    </row>
    <row r="15" spans="1:23" ht="24" customHeight="1">
      <c r="A15" s="150" t="s">
        <v>11</v>
      </c>
      <c r="B15" s="151"/>
      <c r="C15" s="25">
        <v>97056</v>
      </c>
      <c r="D15" s="26">
        <v>55289</v>
      </c>
      <c r="E15" s="26">
        <v>19610</v>
      </c>
      <c r="F15" s="26">
        <v>155</v>
      </c>
      <c r="G15" s="27">
        <v>56</v>
      </c>
      <c r="H15" s="28">
        <f t="shared" si="4"/>
        <v>172166</v>
      </c>
      <c r="I15" s="25">
        <v>457532</v>
      </c>
      <c r="J15" s="26">
        <v>6269584</v>
      </c>
      <c r="K15" s="26">
        <v>39418</v>
      </c>
      <c r="L15" s="26">
        <v>111</v>
      </c>
      <c r="M15" s="26">
        <v>864</v>
      </c>
      <c r="N15" s="26">
        <v>5850</v>
      </c>
      <c r="O15" s="26">
        <v>176</v>
      </c>
      <c r="P15" s="27">
        <v>58347</v>
      </c>
      <c r="Q15" s="28">
        <f t="shared" si="0"/>
        <v>6831882</v>
      </c>
      <c r="R15" s="28">
        <f t="shared" si="1"/>
        <v>7004048</v>
      </c>
      <c r="T15" s="101" t="s">
        <v>11</v>
      </c>
      <c r="U15" s="108">
        <v>7678</v>
      </c>
      <c r="V15" s="112">
        <f t="shared" si="5"/>
        <v>0.90368442302682994</v>
      </c>
      <c r="W15" s="103"/>
    </row>
    <row r="16" spans="1:23" ht="24" customHeight="1">
      <c r="A16" s="150" t="s">
        <v>12</v>
      </c>
      <c r="B16" s="151"/>
      <c r="C16" s="25">
        <v>103850</v>
      </c>
      <c r="D16" s="26">
        <v>91890</v>
      </c>
      <c r="E16" s="26">
        <v>20886</v>
      </c>
      <c r="F16" s="26">
        <v>127</v>
      </c>
      <c r="G16" s="27">
        <v>61</v>
      </c>
      <c r="H16" s="28">
        <f t="shared" si="4"/>
        <v>216814</v>
      </c>
      <c r="I16" s="25">
        <v>458078</v>
      </c>
      <c r="J16" s="26">
        <v>6031977</v>
      </c>
      <c r="K16" s="26">
        <v>31588</v>
      </c>
      <c r="L16" s="26">
        <v>154</v>
      </c>
      <c r="M16" s="26">
        <v>2963</v>
      </c>
      <c r="N16" s="26">
        <v>3809</v>
      </c>
      <c r="O16" s="26">
        <v>434</v>
      </c>
      <c r="P16" s="27">
        <v>89084</v>
      </c>
      <c r="Q16" s="28">
        <f t="shared" si="0"/>
        <v>6618087</v>
      </c>
      <c r="R16" s="28">
        <f t="shared" si="1"/>
        <v>6834901</v>
      </c>
      <c r="T16" s="101" t="s">
        <v>12</v>
      </c>
      <c r="U16" s="108">
        <v>7954</v>
      </c>
      <c r="V16" s="112">
        <f t="shared" si="5"/>
        <v>0.84715476489816444</v>
      </c>
      <c r="W16" s="103"/>
    </row>
    <row r="17" spans="1:23" ht="24" customHeight="1">
      <c r="A17" s="150" t="s">
        <v>13</v>
      </c>
      <c r="B17" s="151"/>
      <c r="C17" s="25">
        <v>142236</v>
      </c>
      <c r="D17" s="26">
        <v>192771</v>
      </c>
      <c r="E17" s="26">
        <v>18927</v>
      </c>
      <c r="F17" s="26">
        <v>175</v>
      </c>
      <c r="G17" s="27">
        <v>58</v>
      </c>
      <c r="H17" s="28">
        <f t="shared" si="4"/>
        <v>354167</v>
      </c>
      <c r="I17" s="25">
        <v>600438</v>
      </c>
      <c r="J17" s="26">
        <v>6958457</v>
      </c>
      <c r="K17" s="26">
        <v>31453</v>
      </c>
      <c r="L17" s="26">
        <v>272</v>
      </c>
      <c r="M17" s="26">
        <v>5831</v>
      </c>
      <c r="N17" s="26">
        <v>4762</v>
      </c>
      <c r="O17" s="26">
        <v>1640</v>
      </c>
      <c r="P17" s="27">
        <v>201406</v>
      </c>
      <c r="Q17" s="28">
        <f t="shared" si="0"/>
        <v>7804259</v>
      </c>
      <c r="R17" s="28">
        <f t="shared" si="1"/>
        <v>8158426</v>
      </c>
      <c r="T17" s="101" t="s">
        <v>13</v>
      </c>
      <c r="U17" s="108">
        <v>10246</v>
      </c>
      <c r="V17" s="112">
        <f t="shared" si="5"/>
        <v>0.7753544797969939</v>
      </c>
      <c r="W17" s="103"/>
    </row>
    <row r="18" spans="1:23" ht="24" customHeight="1">
      <c r="A18" s="150" t="s">
        <v>14</v>
      </c>
      <c r="B18" s="151"/>
      <c r="C18" s="25">
        <v>121173</v>
      </c>
      <c r="D18" s="26">
        <v>180978</v>
      </c>
      <c r="E18" s="26">
        <v>4821</v>
      </c>
      <c r="F18" s="26">
        <v>168</v>
      </c>
      <c r="G18" s="27">
        <v>54</v>
      </c>
      <c r="H18" s="28">
        <f t="shared" si="4"/>
        <v>307194</v>
      </c>
      <c r="I18" s="25">
        <v>495200</v>
      </c>
      <c r="J18" s="26">
        <v>4899195</v>
      </c>
      <c r="K18" s="26">
        <v>21294</v>
      </c>
      <c r="L18" s="26">
        <v>238</v>
      </c>
      <c r="M18" s="26">
        <v>4406</v>
      </c>
      <c r="N18" s="26">
        <v>7795</v>
      </c>
      <c r="O18" s="26">
        <v>4715</v>
      </c>
      <c r="P18" s="27">
        <v>236071</v>
      </c>
      <c r="Q18" s="28">
        <f t="shared" si="0"/>
        <v>5668914</v>
      </c>
      <c r="R18" s="28">
        <f t="shared" si="1"/>
        <v>5976108</v>
      </c>
      <c r="T18" s="101" t="s">
        <v>14</v>
      </c>
      <c r="U18" s="108">
        <v>8204</v>
      </c>
      <c r="V18" s="112">
        <f t="shared" si="5"/>
        <v>0.69754522184300349</v>
      </c>
      <c r="W18" s="103"/>
    </row>
    <row r="19" spans="1:23" ht="24" customHeight="1">
      <c r="A19" s="150" t="s">
        <v>15</v>
      </c>
      <c r="B19" s="151"/>
      <c r="C19" s="25">
        <v>108634</v>
      </c>
      <c r="D19" s="26">
        <v>136141</v>
      </c>
      <c r="E19" s="26">
        <v>11984</v>
      </c>
      <c r="F19" s="26">
        <v>115</v>
      </c>
      <c r="G19" s="27">
        <v>29</v>
      </c>
      <c r="H19" s="28">
        <f t="shared" si="4"/>
        <v>256903</v>
      </c>
      <c r="I19" s="25">
        <v>361599</v>
      </c>
      <c r="J19" s="26">
        <v>3324668</v>
      </c>
      <c r="K19" s="26">
        <v>17478</v>
      </c>
      <c r="L19" s="26">
        <v>211</v>
      </c>
      <c r="M19" s="26">
        <v>4926</v>
      </c>
      <c r="N19" s="26">
        <v>12740</v>
      </c>
      <c r="O19" s="26">
        <v>12674</v>
      </c>
      <c r="P19" s="27">
        <v>212144</v>
      </c>
      <c r="Q19" s="28">
        <f t="shared" si="0"/>
        <v>3946440</v>
      </c>
      <c r="R19" s="28">
        <f t="shared" si="1"/>
        <v>4203343</v>
      </c>
      <c r="T19" s="101" t="s">
        <v>15</v>
      </c>
      <c r="U19" s="108">
        <v>7396</v>
      </c>
      <c r="V19" s="112">
        <f t="shared" si="5"/>
        <v>0.5354926987560843</v>
      </c>
      <c r="W19" s="103"/>
    </row>
    <row r="20" spans="1:23" ht="24" customHeight="1">
      <c r="A20" s="152" t="s">
        <v>134</v>
      </c>
      <c r="B20" s="153"/>
      <c r="C20" s="25">
        <v>115261</v>
      </c>
      <c r="D20" s="26">
        <v>82849</v>
      </c>
      <c r="E20" s="26">
        <v>47242</v>
      </c>
      <c r="F20" s="26">
        <v>74</v>
      </c>
      <c r="G20" s="27">
        <v>10</v>
      </c>
      <c r="H20" s="28">
        <f t="shared" si="4"/>
        <v>245436</v>
      </c>
      <c r="I20" s="25">
        <v>155117</v>
      </c>
      <c r="J20" s="26">
        <v>1895706</v>
      </c>
      <c r="K20" s="26">
        <v>23732</v>
      </c>
      <c r="L20" s="26">
        <v>144</v>
      </c>
      <c r="M20" s="26">
        <v>4924</v>
      </c>
      <c r="N20" s="26">
        <v>16193</v>
      </c>
      <c r="O20" s="26">
        <v>19704</v>
      </c>
      <c r="P20" s="27">
        <v>124376</v>
      </c>
      <c r="Q20" s="28">
        <f t="shared" si="0"/>
        <v>2239896</v>
      </c>
      <c r="R20" s="28">
        <f t="shared" ref="R20:R21" si="6">Q20+H20</f>
        <v>2485332</v>
      </c>
      <c r="T20" s="101" t="s">
        <v>134</v>
      </c>
      <c r="U20" s="108">
        <v>6253</v>
      </c>
      <c r="V20" s="112">
        <f t="shared" si="5"/>
        <v>0.37100703662242124</v>
      </c>
      <c r="W20" s="103"/>
    </row>
    <row r="21" spans="1:23" ht="24" customHeight="1">
      <c r="A21" s="152" t="s">
        <v>133</v>
      </c>
      <c r="B21" s="153"/>
      <c r="C21" s="25">
        <v>67433</v>
      </c>
      <c r="D21" s="26">
        <v>26527</v>
      </c>
      <c r="E21" s="26">
        <v>22689</v>
      </c>
      <c r="F21" s="26">
        <v>21</v>
      </c>
      <c r="G21" s="27">
        <v>3</v>
      </c>
      <c r="H21" s="28">
        <f t="shared" si="4"/>
        <v>116673</v>
      </c>
      <c r="I21" s="25">
        <v>41901</v>
      </c>
      <c r="J21" s="26">
        <v>911146</v>
      </c>
      <c r="K21" s="26">
        <v>17989</v>
      </c>
      <c r="L21" s="26">
        <v>111</v>
      </c>
      <c r="M21" s="26">
        <v>3894</v>
      </c>
      <c r="N21" s="26">
        <v>13283</v>
      </c>
      <c r="O21" s="26">
        <v>15276</v>
      </c>
      <c r="P21" s="27">
        <v>53637</v>
      </c>
      <c r="Q21" s="28">
        <f t="shared" si="0"/>
        <v>1057237</v>
      </c>
      <c r="R21" s="28">
        <f t="shared" si="6"/>
        <v>1173910</v>
      </c>
      <c r="T21" s="101" t="s">
        <v>133</v>
      </c>
      <c r="U21" s="108">
        <v>4631</v>
      </c>
      <c r="V21" s="112">
        <f t="shared" si="5"/>
        <v>0.23487043835024832</v>
      </c>
      <c r="W21" s="103"/>
    </row>
    <row r="22" spans="1:23" ht="24" customHeight="1">
      <c r="A22" s="150" t="s">
        <v>132</v>
      </c>
      <c r="B22" s="151"/>
      <c r="C22" s="25">
        <v>15983</v>
      </c>
      <c r="D22" s="26">
        <v>5910</v>
      </c>
      <c r="E22" s="26">
        <v>6270</v>
      </c>
      <c r="F22" s="26">
        <v>12</v>
      </c>
      <c r="G22" s="27">
        <v>0</v>
      </c>
      <c r="H22" s="28">
        <f t="shared" si="4"/>
        <v>28175</v>
      </c>
      <c r="I22" s="25">
        <v>7086</v>
      </c>
      <c r="J22" s="26">
        <v>295101</v>
      </c>
      <c r="K22" s="26">
        <v>6816</v>
      </c>
      <c r="L22" s="26">
        <v>54</v>
      </c>
      <c r="M22" s="26">
        <v>2005</v>
      </c>
      <c r="N22" s="26">
        <v>7231</v>
      </c>
      <c r="O22" s="26">
        <v>7678</v>
      </c>
      <c r="P22" s="27">
        <v>17119</v>
      </c>
      <c r="Q22" s="28">
        <f t="shared" si="0"/>
        <v>343090</v>
      </c>
      <c r="R22" s="28">
        <f>Q22+H22</f>
        <v>371265</v>
      </c>
      <c r="T22" s="101" t="s">
        <v>132</v>
      </c>
      <c r="U22" s="108">
        <v>4308</v>
      </c>
      <c r="V22" s="112">
        <f t="shared" si="5"/>
        <v>7.826508820798514E-2</v>
      </c>
      <c r="W22" s="103"/>
    </row>
    <row r="23" spans="1:23" ht="24" customHeight="1">
      <c r="A23" s="148" t="s">
        <v>16</v>
      </c>
      <c r="B23" s="149"/>
      <c r="C23" s="24">
        <f>SUM(C9:C22)</f>
        <v>1026180</v>
      </c>
      <c r="D23" s="16">
        <f t="shared" ref="D23:H23" si="7">SUM(D9:D22)</f>
        <v>875519</v>
      </c>
      <c r="E23" s="16">
        <f t="shared" si="7"/>
        <v>211327</v>
      </c>
      <c r="F23" s="16">
        <f t="shared" si="7"/>
        <v>1670</v>
      </c>
      <c r="G23" s="17">
        <f t="shared" si="7"/>
        <v>531</v>
      </c>
      <c r="H23" s="18">
        <f t="shared" si="7"/>
        <v>2115227</v>
      </c>
      <c r="I23" s="24">
        <f t="shared" ref="I23:Q23" si="8">SUM(I8:I22)</f>
        <v>4441453</v>
      </c>
      <c r="J23" s="16">
        <f t="shared" si="8"/>
        <v>66310223</v>
      </c>
      <c r="K23" s="16">
        <f t="shared" si="8"/>
        <v>6684429</v>
      </c>
      <c r="L23" s="16">
        <f t="shared" si="8"/>
        <v>2534</v>
      </c>
      <c r="M23" s="16">
        <f t="shared" si="8"/>
        <v>37305</v>
      </c>
      <c r="N23" s="16">
        <f t="shared" si="8"/>
        <v>198784</v>
      </c>
      <c r="O23" s="16">
        <f t="shared" si="8"/>
        <v>63172</v>
      </c>
      <c r="P23" s="17">
        <f t="shared" si="8"/>
        <v>1634719</v>
      </c>
      <c r="Q23" s="18">
        <f t="shared" si="8"/>
        <v>79372619</v>
      </c>
      <c r="R23" s="18">
        <f>Q23+H23</f>
        <v>81487846</v>
      </c>
      <c r="T23" s="104" t="s">
        <v>136</v>
      </c>
      <c r="U23" s="109">
        <v>127515</v>
      </c>
      <c r="V23" s="111"/>
    </row>
    <row r="24" spans="1:23" ht="21" customHeight="1"/>
    <row r="25" spans="1:23" ht="15" customHeight="1"/>
    <row r="26" spans="1:23" ht="15" customHeight="1"/>
    <row r="27" spans="1:23" ht="15" customHeight="1"/>
    <row r="28" spans="1:23" ht="15" customHeight="1"/>
    <row r="29" spans="1:23" ht="15" customHeight="1"/>
    <row r="30" spans="1:23" ht="15" customHeight="1"/>
    <row r="31" spans="1:23" ht="15" customHeight="1"/>
    <row r="32" spans="1:23" ht="15" customHeight="1"/>
    <row r="33" ht="15" customHeight="1"/>
  </sheetData>
  <mergeCells count="25">
    <mergeCell ref="T5:V5"/>
    <mergeCell ref="V6:V7"/>
    <mergeCell ref="A12:B12"/>
    <mergeCell ref="A2:B2"/>
    <mergeCell ref="I2:Q2"/>
    <mergeCell ref="C2:H2"/>
    <mergeCell ref="R2:R3"/>
    <mergeCell ref="A3:B3"/>
    <mergeCell ref="A11:B11"/>
    <mergeCell ref="A1:H1"/>
    <mergeCell ref="N1:R1"/>
    <mergeCell ref="A8:B8"/>
    <mergeCell ref="A9:B9"/>
    <mergeCell ref="A10:B10"/>
    <mergeCell ref="A19:B19"/>
    <mergeCell ref="A22:B22"/>
    <mergeCell ref="A23:B23"/>
    <mergeCell ref="A13:B13"/>
    <mergeCell ref="A14:B14"/>
    <mergeCell ref="A15:B15"/>
    <mergeCell ref="A16:B16"/>
    <mergeCell ref="A17:B17"/>
    <mergeCell ref="A18:B18"/>
    <mergeCell ref="A20:B20"/>
    <mergeCell ref="A21:B21"/>
  </mergeCells>
  <phoneticPr fontId="3"/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68" orientation="landscape" r:id="rId1"/>
  <headerFooter alignWithMargins="0"/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7"/>
  <sheetViews>
    <sheetView zoomScaleNormal="100" workbookViewId="0">
      <selection activeCell="E16" sqref="E16"/>
    </sheetView>
  </sheetViews>
  <sheetFormatPr defaultRowHeight="12"/>
  <cols>
    <col min="1" max="1" width="3.42578125" style="61" customWidth="1"/>
    <col min="2" max="2" width="6.140625" style="61" bestFit="1" customWidth="1"/>
    <col min="3" max="3" width="12" style="61" bestFit="1" customWidth="1"/>
    <col min="4" max="5" width="10" style="61" bestFit="1" customWidth="1"/>
    <col min="6" max="6" width="7.7109375" style="61" bestFit="1" customWidth="1"/>
    <col min="7" max="7" width="7.85546875" style="61" bestFit="1" customWidth="1"/>
    <col min="8" max="8" width="12" style="61" bestFit="1" customWidth="1"/>
    <col min="9" max="9" width="12" style="30" bestFit="1" customWidth="1"/>
    <col min="10" max="10" width="13.28515625" style="30" bestFit="1" customWidth="1"/>
    <col min="11" max="11" width="12" style="30" bestFit="1" customWidth="1"/>
    <col min="12" max="12" width="7.7109375" style="30" bestFit="1" customWidth="1"/>
    <col min="13" max="13" width="8.85546875" style="30" bestFit="1" customWidth="1"/>
    <col min="14" max="14" width="10" style="30" bestFit="1" customWidth="1"/>
    <col min="15" max="15" width="8.85546875" style="30" bestFit="1" customWidth="1"/>
    <col min="16" max="16" width="12" style="30" bestFit="1" customWidth="1"/>
    <col min="17" max="18" width="13.28515625" style="30" bestFit="1" customWidth="1"/>
    <col min="19" max="19" width="2.85546875" style="30" customWidth="1"/>
    <col min="20" max="20" width="9.5703125" style="30" bestFit="1" customWidth="1"/>
    <col min="21" max="21" width="8.85546875" style="30" bestFit="1" customWidth="1"/>
    <col min="22" max="22" width="9.28515625" style="30" bestFit="1" customWidth="1"/>
    <col min="23" max="16384" width="9.140625" style="30"/>
  </cols>
  <sheetData>
    <row r="1" spans="1:22" ht="24" customHeight="1">
      <c r="A1" s="172" t="s">
        <v>35</v>
      </c>
      <c r="B1" s="172"/>
      <c r="C1" s="172"/>
      <c r="D1" s="172"/>
      <c r="E1" s="172"/>
      <c r="F1" s="172"/>
      <c r="G1" s="172"/>
      <c r="H1" s="172"/>
      <c r="I1" s="173" t="s">
        <v>33</v>
      </c>
      <c r="J1" s="173"/>
      <c r="K1" s="173"/>
      <c r="L1" s="173"/>
      <c r="M1" s="173"/>
      <c r="N1" s="173"/>
      <c r="O1" s="173"/>
      <c r="P1" s="173"/>
      <c r="Q1" s="173"/>
      <c r="R1" s="173"/>
      <c r="S1" s="29"/>
      <c r="T1" s="29"/>
    </row>
    <row r="2" spans="1:22" ht="24" customHeight="1">
      <c r="A2" s="176" t="s">
        <v>29</v>
      </c>
      <c r="B2" s="177"/>
      <c r="C2" s="168" t="s">
        <v>28</v>
      </c>
      <c r="D2" s="178"/>
      <c r="E2" s="178"/>
      <c r="F2" s="178"/>
      <c r="G2" s="178"/>
      <c r="H2" s="169"/>
      <c r="I2" s="168" t="s">
        <v>27</v>
      </c>
      <c r="J2" s="178"/>
      <c r="K2" s="178"/>
      <c r="L2" s="178"/>
      <c r="M2" s="178"/>
      <c r="N2" s="178"/>
      <c r="O2" s="178"/>
      <c r="P2" s="178"/>
      <c r="Q2" s="178"/>
      <c r="R2" s="179" t="s">
        <v>26</v>
      </c>
    </row>
    <row r="3" spans="1:22" s="36" customFormat="1" ht="24" customHeight="1">
      <c r="A3" s="181" t="s">
        <v>30</v>
      </c>
      <c r="B3" s="182"/>
      <c r="C3" s="31" t="s">
        <v>17</v>
      </c>
      <c r="D3" s="32" t="s">
        <v>34</v>
      </c>
      <c r="E3" s="32" t="s">
        <v>18</v>
      </c>
      <c r="F3" s="32" t="s">
        <v>24</v>
      </c>
      <c r="G3" s="35" t="s">
        <v>25</v>
      </c>
      <c r="H3" s="34" t="s">
        <v>23</v>
      </c>
      <c r="I3" s="31" t="s">
        <v>17</v>
      </c>
      <c r="J3" s="32" t="s">
        <v>34</v>
      </c>
      <c r="K3" s="32" t="s">
        <v>18</v>
      </c>
      <c r="L3" s="32" t="s">
        <v>24</v>
      </c>
      <c r="M3" s="32" t="s">
        <v>19</v>
      </c>
      <c r="N3" s="32" t="s">
        <v>20</v>
      </c>
      <c r="O3" s="32" t="s">
        <v>21</v>
      </c>
      <c r="P3" s="33" t="s">
        <v>22</v>
      </c>
      <c r="Q3" s="34" t="s">
        <v>23</v>
      </c>
      <c r="R3" s="180"/>
    </row>
    <row r="4" spans="1:22" ht="24" customHeight="1">
      <c r="A4" s="37"/>
      <c r="B4" s="38" t="s">
        <v>0</v>
      </c>
      <c r="C4" s="39"/>
      <c r="D4" s="40"/>
      <c r="E4" s="40"/>
      <c r="F4" s="40"/>
      <c r="G4" s="43"/>
      <c r="H4" s="42"/>
      <c r="I4" s="39"/>
      <c r="J4" s="40"/>
      <c r="K4" s="40"/>
      <c r="L4" s="40"/>
      <c r="M4" s="40"/>
      <c r="N4" s="40">
        <v>5907</v>
      </c>
      <c r="O4" s="40">
        <v>30</v>
      </c>
      <c r="P4" s="41">
        <v>30819</v>
      </c>
      <c r="Q4" s="42">
        <f t="shared" ref="Q4:Q19" si="0">SUM(I4:P4)</f>
        <v>36756</v>
      </c>
      <c r="R4" s="42">
        <f t="shared" ref="R4:R22" si="1">Q4+H4</f>
        <v>36756</v>
      </c>
    </row>
    <row r="5" spans="1:22" ht="24" customHeight="1">
      <c r="A5" s="37"/>
      <c r="B5" s="44" t="s">
        <v>1</v>
      </c>
      <c r="C5" s="45"/>
      <c r="D5" s="46"/>
      <c r="E5" s="46"/>
      <c r="F5" s="46"/>
      <c r="G5" s="49"/>
      <c r="H5" s="48"/>
      <c r="I5" s="45"/>
      <c r="J5" s="46"/>
      <c r="K5" s="46"/>
      <c r="L5" s="46"/>
      <c r="M5" s="46"/>
      <c r="N5" s="46">
        <v>17101</v>
      </c>
      <c r="O5" s="46">
        <v>67</v>
      </c>
      <c r="P5" s="47">
        <v>62823</v>
      </c>
      <c r="Q5" s="48">
        <f t="shared" si="0"/>
        <v>79991</v>
      </c>
      <c r="R5" s="48">
        <f t="shared" si="1"/>
        <v>79991</v>
      </c>
      <c r="T5" s="154" t="s">
        <v>141</v>
      </c>
      <c r="U5" s="154"/>
      <c r="V5" s="154"/>
    </row>
    <row r="6" spans="1:22" ht="24" customHeight="1">
      <c r="A6" s="37"/>
      <c r="B6" s="44" t="s">
        <v>2</v>
      </c>
      <c r="C6" s="45"/>
      <c r="D6" s="46"/>
      <c r="E6" s="46"/>
      <c r="F6" s="46"/>
      <c r="G6" s="49"/>
      <c r="H6" s="48"/>
      <c r="I6" s="45"/>
      <c r="J6" s="46"/>
      <c r="K6" s="46">
        <v>175448</v>
      </c>
      <c r="L6" s="46">
        <v>111</v>
      </c>
      <c r="M6" s="46">
        <v>134</v>
      </c>
      <c r="N6" s="46">
        <v>11609</v>
      </c>
      <c r="O6" s="46">
        <v>53</v>
      </c>
      <c r="P6" s="47">
        <v>56137</v>
      </c>
      <c r="Q6" s="48">
        <f t="shared" si="0"/>
        <v>243492</v>
      </c>
      <c r="R6" s="48">
        <f t="shared" si="1"/>
        <v>243492</v>
      </c>
      <c r="T6" s="105"/>
      <c r="U6" s="81" t="s">
        <v>138</v>
      </c>
      <c r="V6" s="155" t="s">
        <v>150</v>
      </c>
    </row>
    <row r="7" spans="1:22" ht="24" customHeight="1">
      <c r="A7" s="37"/>
      <c r="B7" s="50" t="s">
        <v>3</v>
      </c>
      <c r="C7" s="51"/>
      <c r="D7" s="52"/>
      <c r="E7" s="52"/>
      <c r="F7" s="52"/>
      <c r="G7" s="55"/>
      <c r="H7" s="54"/>
      <c r="I7" s="51">
        <v>207</v>
      </c>
      <c r="J7" s="52"/>
      <c r="K7" s="52">
        <v>630822</v>
      </c>
      <c r="L7" s="52">
        <v>251</v>
      </c>
      <c r="M7" s="52">
        <v>251</v>
      </c>
      <c r="N7" s="52">
        <v>8139</v>
      </c>
      <c r="O7" s="52">
        <v>30</v>
      </c>
      <c r="P7" s="53">
        <v>40948</v>
      </c>
      <c r="Q7" s="54">
        <f t="shared" si="0"/>
        <v>680648</v>
      </c>
      <c r="R7" s="54">
        <f t="shared" si="1"/>
        <v>680648</v>
      </c>
      <c r="T7" s="106"/>
      <c r="U7" s="107" t="s">
        <v>139</v>
      </c>
      <c r="V7" s="156"/>
    </row>
    <row r="8" spans="1:22" ht="24" customHeight="1">
      <c r="A8" s="174" t="s">
        <v>4</v>
      </c>
      <c r="B8" s="175"/>
      <c r="C8" s="39"/>
      <c r="D8" s="40"/>
      <c r="E8" s="40"/>
      <c r="F8" s="40"/>
      <c r="G8" s="43"/>
      <c r="H8" s="42"/>
      <c r="I8" s="39">
        <f>SUM(I4:I7)</f>
        <v>207</v>
      </c>
      <c r="J8" s="56"/>
      <c r="K8" s="40">
        <f t="shared" ref="K8:P8" si="2">SUM(K4:K7)</f>
        <v>806270</v>
      </c>
      <c r="L8" s="40">
        <f t="shared" si="2"/>
        <v>362</v>
      </c>
      <c r="M8" s="40">
        <f t="shared" si="2"/>
        <v>385</v>
      </c>
      <c r="N8" s="40">
        <f t="shared" si="2"/>
        <v>42756</v>
      </c>
      <c r="O8" s="40">
        <f t="shared" si="2"/>
        <v>180</v>
      </c>
      <c r="P8" s="41">
        <f t="shared" si="2"/>
        <v>190727</v>
      </c>
      <c r="Q8" s="42">
        <f t="shared" si="0"/>
        <v>1040887</v>
      </c>
      <c r="R8" s="42">
        <f t="shared" si="1"/>
        <v>1040887</v>
      </c>
      <c r="T8" s="101" t="s">
        <v>135</v>
      </c>
      <c r="U8" s="108">
        <v>22437</v>
      </c>
      <c r="V8" s="110"/>
    </row>
    <row r="9" spans="1:22" ht="24" customHeight="1">
      <c r="A9" s="170" t="s">
        <v>5</v>
      </c>
      <c r="B9" s="171"/>
      <c r="C9" s="57">
        <v>1789</v>
      </c>
      <c r="D9" s="56">
        <v>29</v>
      </c>
      <c r="E9" s="56">
        <v>959</v>
      </c>
      <c r="F9" s="56">
        <v>8</v>
      </c>
      <c r="G9" s="60">
        <v>1</v>
      </c>
      <c r="H9" s="59">
        <f t="shared" ref="H9:H22" si="3">SUM(C9:G9)</f>
        <v>2786</v>
      </c>
      <c r="I9" s="57">
        <v>30332</v>
      </c>
      <c r="J9" s="56">
        <v>134062</v>
      </c>
      <c r="K9" s="56">
        <v>4521131</v>
      </c>
      <c r="L9" s="56">
        <v>398</v>
      </c>
      <c r="M9" s="56">
        <v>1279</v>
      </c>
      <c r="N9" s="56">
        <v>25304</v>
      </c>
      <c r="O9" s="56">
        <v>113</v>
      </c>
      <c r="P9" s="58">
        <v>105467</v>
      </c>
      <c r="Q9" s="59">
        <f t="shared" si="0"/>
        <v>4818086</v>
      </c>
      <c r="R9" s="59">
        <f t="shared" si="1"/>
        <v>4820872</v>
      </c>
      <c r="T9" s="101" t="s">
        <v>5</v>
      </c>
      <c r="U9" s="108">
        <v>6205</v>
      </c>
      <c r="V9" s="112">
        <f>(SUM(C9:E9)+SUM(I9:K9))/U9/1000</f>
        <v>0.75556841257050766</v>
      </c>
    </row>
    <row r="10" spans="1:22" ht="24" customHeight="1">
      <c r="A10" s="170" t="s">
        <v>6</v>
      </c>
      <c r="B10" s="171"/>
      <c r="C10" s="57">
        <v>8597</v>
      </c>
      <c r="D10" s="56">
        <v>492</v>
      </c>
      <c r="E10" s="56">
        <v>5269</v>
      </c>
      <c r="F10" s="56">
        <v>60</v>
      </c>
      <c r="G10" s="60">
        <v>9</v>
      </c>
      <c r="H10" s="59">
        <f t="shared" si="3"/>
        <v>14427</v>
      </c>
      <c r="I10" s="57">
        <v>120455</v>
      </c>
      <c r="J10" s="56">
        <v>4501723</v>
      </c>
      <c r="K10" s="56">
        <v>1494376</v>
      </c>
      <c r="L10" s="56">
        <v>100</v>
      </c>
      <c r="M10" s="56">
        <v>1056</v>
      </c>
      <c r="N10" s="56">
        <v>14425</v>
      </c>
      <c r="O10" s="56">
        <v>93</v>
      </c>
      <c r="P10" s="58">
        <v>71099</v>
      </c>
      <c r="Q10" s="59">
        <f t="shared" si="0"/>
        <v>6203327</v>
      </c>
      <c r="R10" s="59">
        <f t="shared" si="1"/>
        <v>6217754</v>
      </c>
      <c r="T10" s="101" t="s">
        <v>6</v>
      </c>
      <c r="U10" s="108">
        <v>6869</v>
      </c>
      <c r="V10" s="112">
        <f>(SUM(C10:E10)+SUM(I10:K10))/U10/1000</f>
        <v>0.89254796913670109</v>
      </c>
    </row>
    <row r="11" spans="1:22" ht="24" customHeight="1">
      <c r="A11" s="170" t="s">
        <v>7</v>
      </c>
      <c r="B11" s="171"/>
      <c r="C11" s="57">
        <v>21399</v>
      </c>
      <c r="D11" s="56">
        <v>5572</v>
      </c>
      <c r="E11" s="56">
        <v>8487</v>
      </c>
      <c r="F11" s="56">
        <v>130</v>
      </c>
      <c r="G11" s="60">
        <v>27</v>
      </c>
      <c r="H11" s="59">
        <f t="shared" si="3"/>
        <v>35615</v>
      </c>
      <c r="I11" s="57">
        <v>241695</v>
      </c>
      <c r="J11" s="56">
        <v>6430643</v>
      </c>
      <c r="K11" s="56">
        <v>368967</v>
      </c>
      <c r="L11" s="56">
        <v>97</v>
      </c>
      <c r="M11" s="56">
        <v>1138</v>
      </c>
      <c r="N11" s="56">
        <v>11115</v>
      </c>
      <c r="O11" s="56">
        <v>123</v>
      </c>
      <c r="P11" s="58">
        <v>66714</v>
      </c>
      <c r="Q11" s="59">
        <f t="shared" si="0"/>
        <v>7120492</v>
      </c>
      <c r="R11" s="59">
        <f t="shared" si="1"/>
        <v>7156107</v>
      </c>
      <c r="T11" s="101" t="s">
        <v>7</v>
      </c>
      <c r="U11" s="108">
        <v>7623</v>
      </c>
      <c r="V11" s="112">
        <f t="shared" ref="V11:V22" si="4">(SUM(C11:E11)+SUM(I11:K11))/U11/1000</f>
        <v>0.92834356552538377</v>
      </c>
    </row>
    <row r="12" spans="1:22" ht="24" customHeight="1">
      <c r="A12" s="170" t="s">
        <v>8</v>
      </c>
      <c r="B12" s="171"/>
      <c r="C12" s="57">
        <v>46027</v>
      </c>
      <c r="D12" s="56">
        <v>15690</v>
      </c>
      <c r="E12" s="56">
        <v>12160</v>
      </c>
      <c r="F12" s="56">
        <v>197</v>
      </c>
      <c r="G12" s="60">
        <v>50</v>
      </c>
      <c r="H12" s="59">
        <f t="shared" si="3"/>
        <v>74124</v>
      </c>
      <c r="I12" s="57">
        <v>400549</v>
      </c>
      <c r="J12" s="56">
        <v>7750445</v>
      </c>
      <c r="K12" s="56">
        <v>216385</v>
      </c>
      <c r="L12" s="56">
        <v>81</v>
      </c>
      <c r="M12" s="56">
        <v>1266</v>
      </c>
      <c r="N12" s="56">
        <v>10405</v>
      </c>
      <c r="O12" s="56">
        <v>137</v>
      </c>
      <c r="P12" s="58">
        <v>63205</v>
      </c>
      <c r="Q12" s="59">
        <f t="shared" si="0"/>
        <v>8442473</v>
      </c>
      <c r="R12" s="59">
        <f t="shared" si="1"/>
        <v>8516597</v>
      </c>
      <c r="T12" s="101" t="s">
        <v>8</v>
      </c>
      <c r="U12" s="108">
        <v>9060</v>
      </c>
      <c r="V12" s="112">
        <f t="shared" si="4"/>
        <v>0.93170596026490071</v>
      </c>
    </row>
    <row r="13" spans="1:22" ht="24" customHeight="1">
      <c r="A13" s="170" t="s">
        <v>9</v>
      </c>
      <c r="B13" s="171"/>
      <c r="C13" s="57">
        <v>74811</v>
      </c>
      <c r="D13" s="56">
        <v>30660</v>
      </c>
      <c r="E13" s="56">
        <v>17312</v>
      </c>
      <c r="F13" s="56">
        <v>249</v>
      </c>
      <c r="G13" s="60">
        <v>82</v>
      </c>
      <c r="H13" s="59">
        <f t="shared" si="3"/>
        <v>123114</v>
      </c>
      <c r="I13" s="57">
        <v>520564</v>
      </c>
      <c r="J13" s="56">
        <v>8342002</v>
      </c>
      <c r="K13" s="56">
        <v>134871</v>
      </c>
      <c r="L13" s="56">
        <v>131</v>
      </c>
      <c r="M13" s="56">
        <v>1264</v>
      </c>
      <c r="N13" s="56">
        <v>11219</v>
      </c>
      <c r="O13" s="56">
        <v>118</v>
      </c>
      <c r="P13" s="58">
        <v>58457</v>
      </c>
      <c r="Q13" s="59">
        <f t="shared" si="0"/>
        <v>9068626</v>
      </c>
      <c r="R13" s="59">
        <f t="shared" si="1"/>
        <v>9191740</v>
      </c>
      <c r="T13" s="101" t="s">
        <v>9</v>
      </c>
      <c r="U13" s="108">
        <v>9667</v>
      </c>
      <c r="V13" s="112">
        <f t="shared" si="4"/>
        <v>0.94343850212061653</v>
      </c>
    </row>
    <row r="14" spans="1:22" ht="24" customHeight="1">
      <c r="A14" s="170" t="s">
        <v>10</v>
      </c>
      <c r="B14" s="171"/>
      <c r="C14" s="57">
        <v>91769</v>
      </c>
      <c r="D14" s="56">
        <v>40876</v>
      </c>
      <c r="E14" s="56">
        <v>19916</v>
      </c>
      <c r="F14" s="56">
        <v>202</v>
      </c>
      <c r="G14" s="60">
        <v>81</v>
      </c>
      <c r="H14" s="59">
        <f t="shared" si="3"/>
        <v>152844</v>
      </c>
      <c r="I14" s="57">
        <v>494847</v>
      </c>
      <c r="J14" s="56">
        <v>7137823</v>
      </c>
      <c r="K14" s="56">
        <v>74495</v>
      </c>
      <c r="L14" s="56">
        <v>110</v>
      </c>
      <c r="M14" s="56">
        <v>945</v>
      </c>
      <c r="N14" s="56">
        <v>9045</v>
      </c>
      <c r="O14" s="56">
        <v>100</v>
      </c>
      <c r="P14" s="58">
        <v>53635</v>
      </c>
      <c r="Q14" s="59">
        <f t="shared" si="0"/>
        <v>7771000</v>
      </c>
      <c r="R14" s="59">
        <f t="shared" si="1"/>
        <v>7923844</v>
      </c>
      <c r="T14" s="101" t="s">
        <v>10</v>
      </c>
      <c r="U14" s="108">
        <v>8406</v>
      </c>
      <c r="V14" s="112">
        <f t="shared" si="4"/>
        <v>0.93501379966690457</v>
      </c>
    </row>
    <row r="15" spans="1:22" ht="24" customHeight="1">
      <c r="A15" s="170" t="s">
        <v>11</v>
      </c>
      <c r="B15" s="171"/>
      <c r="C15" s="57">
        <v>98050</v>
      </c>
      <c r="D15" s="56">
        <v>50905</v>
      </c>
      <c r="E15" s="56">
        <v>21875</v>
      </c>
      <c r="F15" s="56">
        <v>165</v>
      </c>
      <c r="G15" s="60">
        <v>58</v>
      </c>
      <c r="H15" s="59">
        <f t="shared" si="3"/>
        <v>171053</v>
      </c>
      <c r="I15" s="57">
        <v>456582</v>
      </c>
      <c r="J15" s="56">
        <v>6335598</v>
      </c>
      <c r="K15" s="56">
        <v>47077</v>
      </c>
      <c r="L15" s="56">
        <v>109</v>
      </c>
      <c r="M15" s="56">
        <v>704</v>
      </c>
      <c r="N15" s="56">
        <v>6355</v>
      </c>
      <c r="O15" s="56">
        <v>164</v>
      </c>
      <c r="P15" s="58">
        <v>56795</v>
      </c>
      <c r="Q15" s="59">
        <f t="shared" si="0"/>
        <v>6903384</v>
      </c>
      <c r="R15" s="59">
        <f t="shared" si="1"/>
        <v>7074437</v>
      </c>
      <c r="T15" s="101" t="s">
        <v>11</v>
      </c>
      <c r="U15" s="108">
        <v>7734</v>
      </c>
      <c r="V15" s="112">
        <f t="shared" si="4"/>
        <v>0.90639862942849758</v>
      </c>
    </row>
    <row r="16" spans="1:22" ht="24" customHeight="1">
      <c r="A16" s="170" t="s">
        <v>12</v>
      </c>
      <c r="B16" s="171"/>
      <c r="C16" s="57">
        <v>101687</v>
      </c>
      <c r="D16" s="56">
        <v>80225</v>
      </c>
      <c r="E16" s="56">
        <v>23249</v>
      </c>
      <c r="F16" s="56">
        <v>136</v>
      </c>
      <c r="G16" s="60">
        <v>57</v>
      </c>
      <c r="H16" s="59">
        <f t="shared" si="3"/>
        <v>205354</v>
      </c>
      <c r="I16" s="57">
        <v>449153</v>
      </c>
      <c r="J16" s="56">
        <v>6013833</v>
      </c>
      <c r="K16" s="56">
        <v>36133</v>
      </c>
      <c r="L16" s="56">
        <v>127</v>
      </c>
      <c r="M16" s="56">
        <v>2317</v>
      </c>
      <c r="N16" s="56">
        <v>3958</v>
      </c>
      <c r="O16" s="56">
        <v>362</v>
      </c>
      <c r="P16" s="58">
        <v>77222</v>
      </c>
      <c r="Q16" s="59">
        <f t="shared" si="0"/>
        <v>6583105</v>
      </c>
      <c r="R16" s="59">
        <f t="shared" si="1"/>
        <v>6788459</v>
      </c>
      <c r="T16" s="101" t="s">
        <v>12</v>
      </c>
      <c r="U16" s="108">
        <v>7731</v>
      </c>
      <c r="V16" s="112">
        <f t="shared" si="4"/>
        <v>0.86719441210710124</v>
      </c>
    </row>
    <row r="17" spans="1:22" ht="24" customHeight="1">
      <c r="A17" s="170" t="s">
        <v>13</v>
      </c>
      <c r="B17" s="171"/>
      <c r="C17" s="57">
        <v>131643</v>
      </c>
      <c r="D17" s="56">
        <v>165834</v>
      </c>
      <c r="E17" s="56">
        <v>21551</v>
      </c>
      <c r="F17" s="56">
        <v>167</v>
      </c>
      <c r="G17" s="60">
        <v>56</v>
      </c>
      <c r="H17" s="59">
        <f t="shared" si="3"/>
        <v>319251</v>
      </c>
      <c r="I17" s="57">
        <v>551666</v>
      </c>
      <c r="J17" s="56">
        <v>6700455</v>
      </c>
      <c r="K17" s="56">
        <v>33590</v>
      </c>
      <c r="L17" s="56">
        <v>236</v>
      </c>
      <c r="M17" s="56">
        <v>5452</v>
      </c>
      <c r="N17" s="56">
        <v>3994</v>
      </c>
      <c r="O17" s="56">
        <v>1198</v>
      </c>
      <c r="P17" s="58">
        <v>171210</v>
      </c>
      <c r="Q17" s="59">
        <f t="shared" si="0"/>
        <v>7467801</v>
      </c>
      <c r="R17" s="59">
        <f t="shared" si="1"/>
        <v>7787052</v>
      </c>
      <c r="T17" s="101" t="s">
        <v>13</v>
      </c>
      <c r="U17" s="108">
        <v>9666</v>
      </c>
      <c r="V17" s="112">
        <f t="shared" si="4"/>
        <v>0.78675139664804461</v>
      </c>
    </row>
    <row r="18" spans="1:22" ht="24" customHeight="1">
      <c r="A18" s="170" t="s">
        <v>14</v>
      </c>
      <c r="B18" s="171"/>
      <c r="C18" s="57">
        <v>125563</v>
      </c>
      <c r="D18" s="56">
        <v>188725</v>
      </c>
      <c r="E18" s="56">
        <v>7403</v>
      </c>
      <c r="F18" s="56">
        <v>162</v>
      </c>
      <c r="G18" s="60">
        <v>59</v>
      </c>
      <c r="H18" s="59">
        <f t="shared" si="3"/>
        <v>321912</v>
      </c>
      <c r="I18" s="57">
        <v>531330</v>
      </c>
      <c r="J18" s="56">
        <v>5394989</v>
      </c>
      <c r="K18" s="56">
        <v>25654</v>
      </c>
      <c r="L18" s="56">
        <v>244</v>
      </c>
      <c r="M18" s="56">
        <v>4592</v>
      </c>
      <c r="N18" s="56">
        <v>6936</v>
      </c>
      <c r="O18" s="56">
        <v>3789</v>
      </c>
      <c r="P18" s="58">
        <v>229135</v>
      </c>
      <c r="Q18" s="59">
        <f t="shared" si="0"/>
        <v>6196669</v>
      </c>
      <c r="R18" s="59">
        <f t="shared" si="1"/>
        <v>6518581</v>
      </c>
      <c r="T18" s="101" t="s">
        <v>14</v>
      </c>
      <c r="U18" s="108">
        <v>8699</v>
      </c>
      <c r="V18" s="112">
        <f t="shared" si="4"/>
        <v>0.72119370042533626</v>
      </c>
    </row>
    <row r="19" spans="1:22" ht="24" customHeight="1">
      <c r="A19" s="170" t="s">
        <v>15</v>
      </c>
      <c r="B19" s="171"/>
      <c r="C19" s="57">
        <v>112428</v>
      </c>
      <c r="D19" s="56">
        <v>142359</v>
      </c>
      <c r="E19" s="56">
        <v>5387</v>
      </c>
      <c r="F19" s="56">
        <v>138</v>
      </c>
      <c r="G19" s="60">
        <v>32</v>
      </c>
      <c r="H19" s="59">
        <f t="shared" si="3"/>
        <v>260344</v>
      </c>
      <c r="I19" s="57">
        <v>389168</v>
      </c>
      <c r="J19" s="56">
        <v>3656365</v>
      </c>
      <c r="K19" s="56">
        <v>19028</v>
      </c>
      <c r="L19" s="56">
        <v>206</v>
      </c>
      <c r="M19" s="56">
        <v>4762</v>
      </c>
      <c r="N19" s="56">
        <v>11763</v>
      </c>
      <c r="O19" s="56">
        <v>10581</v>
      </c>
      <c r="P19" s="58">
        <v>223631</v>
      </c>
      <c r="Q19" s="59">
        <f t="shared" si="0"/>
        <v>4315504</v>
      </c>
      <c r="R19" s="59">
        <f t="shared" si="1"/>
        <v>4575848</v>
      </c>
      <c r="T19" s="101" t="s">
        <v>15</v>
      </c>
      <c r="U19" s="108">
        <v>7596</v>
      </c>
      <c r="V19" s="112">
        <f t="shared" si="4"/>
        <v>0.5693437335439705</v>
      </c>
    </row>
    <row r="20" spans="1:22" ht="24" customHeight="1">
      <c r="A20" s="170" t="s">
        <v>142</v>
      </c>
      <c r="B20" s="171"/>
      <c r="C20" s="57">
        <v>102115</v>
      </c>
      <c r="D20" s="56">
        <v>84652</v>
      </c>
      <c r="E20" s="56">
        <v>41868</v>
      </c>
      <c r="F20" s="56">
        <v>70</v>
      </c>
      <c r="G20" s="60">
        <v>12</v>
      </c>
      <c r="H20" s="59">
        <f t="shared" si="3"/>
        <v>228717</v>
      </c>
      <c r="I20" s="57">
        <v>172471</v>
      </c>
      <c r="J20" s="56">
        <v>1980149</v>
      </c>
      <c r="K20" s="56">
        <v>24568</v>
      </c>
      <c r="L20" s="56">
        <v>127</v>
      </c>
      <c r="M20" s="56">
        <v>4459</v>
      </c>
      <c r="N20" s="56">
        <v>13857</v>
      </c>
      <c r="O20" s="56">
        <v>16957</v>
      </c>
      <c r="P20" s="58">
        <v>121181</v>
      </c>
      <c r="Q20" s="59">
        <f t="shared" ref="Q20:Q21" si="5">SUM(I20:P20)</f>
        <v>2333769</v>
      </c>
      <c r="R20" s="59">
        <f t="shared" si="1"/>
        <v>2562486</v>
      </c>
      <c r="T20" s="101" t="s">
        <v>134</v>
      </c>
      <c r="U20" s="108">
        <v>6302</v>
      </c>
      <c r="V20" s="112">
        <f t="shared" si="4"/>
        <v>0.3817554744525547</v>
      </c>
    </row>
    <row r="21" spans="1:22" ht="24" customHeight="1">
      <c r="A21" s="170" t="s">
        <v>143</v>
      </c>
      <c r="B21" s="171"/>
      <c r="C21" s="57">
        <v>72246</v>
      </c>
      <c r="D21" s="56">
        <v>30238</v>
      </c>
      <c r="E21" s="56">
        <v>23939</v>
      </c>
      <c r="F21" s="56">
        <v>24</v>
      </c>
      <c r="G21" s="60">
        <v>2</v>
      </c>
      <c r="H21" s="59">
        <f t="shared" si="3"/>
        <v>126449</v>
      </c>
      <c r="I21" s="57">
        <v>49158</v>
      </c>
      <c r="J21" s="56">
        <v>974434</v>
      </c>
      <c r="K21" s="56">
        <v>21570</v>
      </c>
      <c r="L21" s="56">
        <v>111</v>
      </c>
      <c r="M21" s="56">
        <v>3494</v>
      </c>
      <c r="N21" s="56">
        <v>12138</v>
      </c>
      <c r="O21" s="56">
        <v>14090</v>
      </c>
      <c r="P21" s="58">
        <v>54559</v>
      </c>
      <c r="Q21" s="59">
        <f t="shared" si="5"/>
        <v>1129554</v>
      </c>
      <c r="R21" s="59">
        <f t="shared" si="1"/>
        <v>1256003</v>
      </c>
      <c r="T21" s="101" t="s">
        <v>133</v>
      </c>
      <c r="U21" s="108">
        <v>4762</v>
      </c>
      <c r="V21" s="112">
        <f t="shared" si="4"/>
        <v>0.24602792944141116</v>
      </c>
    </row>
    <row r="22" spans="1:22" ht="24" customHeight="1">
      <c r="A22" s="168" t="s">
        <v>132</v>
      </c>
      <c r="B22" s="169"/>
      <c r="C22" s="57">
        <v>19619</v>
      </c>
      <c r="D22" s="56">
        <v>6998</v>
      </c>
      <c r="E22" s="56">
        <v>7095</v>
      </c>
      <c r="F22" s="56">
        <v>11</v>
      </c>
      <c r="G22" s="60">
        <v>1</v>
      </c>
      <c r="H22" s="59">
        <f t="shared" si="3"/>
        <v>33724</v>
      </c>
      <c r="I22" s="57">
        <v>8877</v>
      </c>
      <c r="J22" s="56">
        <v>343281</v>
      </c>
      <c r="K22" s="56">
        <v>8828</v>
      </c>
      <c r="L22" s="56">
        <v>53</v>
      </c>
      <c r="M22" s="56">
        <v>2037</v>
      </c>
      <c r="N22" s="56">
        <v>7061</v>
      </c>
      <c r="O22" s="56">
        <v>7675</v>
      </c>
      <c r="P22" s="58">
        <v>17812</v>
      </c>
      <c r="Q22" s="59">
        <f>SUM(I22:P22)</f>
        <v>395624</v>
      </c>
      <c r="R22" s="59">
        <f t="shared" si="1"/>
        <v>429348</v>
      </c>
      <c r="T22" s="101" t="s">
        <v>132</v>
      </c>
      <c r="U22" s="108">
        <v>4540</v>
      </c>
      <c r="V22" s="112">
        <f t="shared" si="4"/>
        <v>8.693788546255507E-2</v>
      </c>
    </row>
    <row r="23" spans="1:22" ht="24" customHeight="1">
      <c r="A23" s="168" t="s">
        <v>16</v>
      </c>
      <c r="B23" s="169"/>
      <c r="C23" s="98">
        <f>SUM(C8:C22)</f>
        <v>1007743</v>
      </c>
      <c r="D23" s="52">
        <f t="shared" ref="D23:R23" si="6">SUM(D8:D22)</f>
        <v>843255</v>
      </c>
      <c r="E23" s="52">
        <f t="shared" si="6"/>
        <v>216470</v>
      </c>
      <c r="F23" s="52">
        <f t="shared" si="6"/>
        <v>1719</v>
      </c>
      <c r="G23" s="55">
        <f t="shared" si="6"/>
        <v>527</v>
      </c>
      <c r="H23" s="54">
        <f t="shared" si="6"/>
        <v>2069714</v>
      </c>
      <c r="I23" s="51">
        <f t="shared" si="6"/>
        <v>4417054</v>
      </c>
      <c r="J23" s="52">
        <f t="shared" si="6"/>
        <v>65695802</v>
      </c>
      <c r="K23" s="52">
        <f t="shared" si="6"/>
        <v>7832943</v>
      </c>
      <c r="L23" s="52">
        <f t="shared" si="6"/>
        <v>2492</v>
      </c>
      <c r="M23" s="52">
        <f t="shared" si="6"/>
        <v>35150</v>
      </c>
      <c r="N23" s="52">
        <f t="shared" si="6"/>
        <v>190331</v>
      </c>
      <c r="O23" s="52">
        <f t="shared" si="6"/>
        <v>55680</v>
      </c>
      <c r="P23" s="53">
        <f t="shared" si="6"/>
        <v>1560849</v>
      </c>
      <c r="Q23" s="54">
        <f t="shared" si="6"/>
        <v>79790301</v>
      </c>
      <c r="R23" s="54">
        <f t="shared" si="6"/>
        <v>81860015</v>
      </c>
      <c r="T23" s="104" t="s">
        <v>136</v>
      </c>
      <c r="U23" s="109">
        <v>127298</v>
      </c>
      <c r="V23" s="111"/>
    </row>
    <row r="24" spans="1:22" ht="24" customHeight="1"/>
    <row r="25" spans="1:22" ht="24" customHeight="1"/>
    <row r="26" spans="1:22" ht="24" customHeight="1"/>
    <row r="27" spans="1:22" ht="24" customHeight="1"/>
  </sheetData>
  <mergeCells count="25">
    <mergeCell ref="T5:V5"/>
    <mergeCell ref="V6:V7"/>
    <mergeCell ref="A21:B21"/>
    <mergeCell ref="A22:B22"/>
    <mergeCell ref="A12:B12"/>
    <mergeCell ref="A11:B11"/>
    <mergeCell ref="A19:B19"/>
    <mergeCell ref="A20:B20"/>
    <mergeCell ref="A1:H1"/>
    <mergeCell ref="I1:R1"/>
    <mergeCell ref="A8:B8"/>
    <mergeCell ref="A9:B9"/>
    <mergeCell ref="A10:B10"/>
    <mergeCell ref="A2:B2"/>
    <mergeCell ref="I2:Q2"/>
    <mergeCell ref="C2:H2"/>
    <mergeCell ref="R2:R3"/>
    <mergeCell ref="A3:B3"/>
    <mergeCell ref="A23:B23"/>
    <mergeCell ref="A13:B13"/>
    <mergeCell ref="A14:B14"/>
    <mergeCell ref="A15:B15"/>
    <mergeCell ref="A16:B16"/>
    <mergeCell ref="A17:B17"/>
    <mergeCell ref="A18:B18"/>
  </mergeCells>
  <phoneticPr fontId="3"/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68" orientation="landscape" r:id="rId1"/>
  <headerFooter alignWithMargins="0"/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workbookViewId="0">
      <selection sqref="A1:H1"/>
    </sheetView>
  </sheetViews>
  <sheetFormatPr defaultRowHeight="12"/>
  <cols>
    <col min="1" max="1" width="5.85546875" customWidth="1"/>
    <col min="2" max="2" width="6.42578125" bestFit="1" customWidth="1"/>
    <col min="3" max="5" width="9.28515625" bestFit="1" customWidth="1"/>
    <col min="6" max="6" width="10.28515625" bestFit="1" customWidth="1"/>
    <col min="7" max="7" width="6" bestFit="1" customWidth="1"/>
    <col min="8" max="9" width="11.28515625" bestFit="1" customWidth="1"/>
    <col min="10" max="10" width="12.5703125" bestFit="1" customWidth="1"/>
    <col min="11" max="11" width="11.28515625" bestFit="1" customWidth="1"/>
    <col min="12" max="15" width="10.28515625" bestFit="1" customWidth="1"/>
    <col min="16" max="16" width="11.28515625" bestFit="1" customWidth="1"/>
    <col min="17" max="18" width="12.5703125" bestFit="1" customWidth="1"/>
    <col min="19" max="19" width="2.85546875" customWidth="1"/>
    <col min="20" max="20" width="10.5703125" bestFit="1" customWidth="1"/>
    <col min="21" max="21" width="8.85546875" bestFit="1" customWidth="1"/>
    <col min="22" max="22" width="7" bestFit="1" customWidth="1"/>
  </cols>
  <sheetData>
    <row r="1" spans="1:22" ht="24" customHeight="1">
      <c r="A1" s="185" t="s">
        <v>105</v>
      </c>
      <c r="B1" s="185"/>
      <c r="C1" s="185"/>
      <c r="D1" s="185"/>
      <c r="E1" s="185"/>
      <c r="F1" s="185"/>
      <c r="G1" s="185"/>
      <c r="H1" s="185"/>
      <c r="I1" s="190" t="s">
        <v>151</v>
      </c>
      <c r="J1" s="190"/>
      <c r="K1" s="190"/>
      <c r="L1" s="190"/>
      <c r="M1" s="190"/>
      <c r="N1" s="190"/>
      <c r="O1" s="190"/>
      <c r="P1" s="190"/>
      <c r="Q1" s="190"/>
      <c r="R1" s="190"/>
    </row>
    <row r="2" spans="1:22" ht="24" customHeight="1">
      <c r="A2" s="65" t="s">
        <v>40</v>
      </c>
      <c r="B2" s="66" t="s">
        <v>41</v>
      </c>
      <c r="C2" s="67" t="s">
        <v>42</v>
      </c>
      <c r="D2" s="68"/>
      <c r="E2" s="69"/>
      <c r="F2" s="69"/>
      <c r="G2" s="68"/>
      <c r="H2" s="70"/>
      <c r="I2" s="67" t="s">
        <v>43</v>
      </c>
      <c r="J2" s="68"/>
      <c r="K2" s="69"/>
      <c r="L2" s="69"/>
      <c r="M2" s="69"/>
      <c r="N2" s="68"/>
      <c r="O2" s="68"/>
      <c r="P2" s="68"/>
      <c r="Q2" s="70"/>
      <c r="R2" s="183" t="s">
        <v>107</v>
      </c>
    </row>
    <row r="3" spans="1:22" ht="24" customHeight="1">
      <c r="A3" s="71" t="s">
        <v>45</v>
      </c>
      <c r="B3" s="72"/>
      <c r="C3" s="73" t="s">
        <v>31</v>
      </c>
      <c r="D3" s="73" t="s">
        <v>34</v>
      </c>
      <c r="E3" s="73" t="s">
        <v>32</v>
      </c>
      <c r="F3" s="74" t="s">
        <v>101</v>
      </c>
      <c r="G3" s="73" t="s">
        <v>47</v>
      </c>
      <c r="H3" s="73" t="s">
        <v>48</v>
      </c>
      <c r="I3" s="73" t="s">
        <v>31</v>
      </c>
      <c r="J3" s="73" t="s">
        <v>34</v>
      </c>
      <c r="K3" s="73" t="s">
        <v>32</v>
      </c>
      <c r="L3" s="74" t="s">
        <v>101</v>
      </c>
      <c r="M3" s="73" t="s">
        <v>108</v>
      </c>
      <c r="N3" s="73" t="s">
        <v>109</v>
      </c>
      <c r="O3" s="74" t="s">
        <v>102</v>
      </c>
      <c r="P3" s="73" t="s">
        <v>51</v>
      </c>
      <c r="Q3" s="73" t="s">
        <v>48</v>
      </c>
      <c r="R3" s="184"/>
    </row>
    <row r="4" spans="1:22" ht="24" customHeight="1">
      <c r="A4" s="75"/>
      <c r="B4" s="94" t="s">
        <v>110</v>
      </c>
      <c r="C4" s="77" t="s">
        <v>106</v>
      </c>
      <c r="D4" s="77" t="s">
        <v>106</v>
      </c>
      <c r="E4" s="77" t="s">
        <v>106</v>
      </c>
      <c r="F4" s="77" t="s">
        <v>106</v>
      </c>
      <c r="G4" s="77" t="s">
        <v>106</v>
      </c>
      <c r="H4" s="77" t="s">
        <v>106</v>
      </c>
      <c r="I4" s="77" t="s">
        <v>106</v>
      </c>
      <c r="J4" s="77" t="s">
        <v>106</v>
      </c>
      <c r="K4" s="77" t="s">
        <v>106</v>
      </c>
      <c r="L4" s="77" t="s">
        <v>106</v>
      </c>
      <c r="M4" s="77" t="s">
        <v>106</v>
      </c>
      <c r="N4" s="78">
        <v>5816</v>
      </c>
      <c r="O4" s="78">
        <v>26</v>
      </c>
      <c r="P4" s="78">
        <v>27561</v>
      </c>
      <c r="Q4" s="78">
        <f>SUM(N4:P4)</f>
        <v>33403</v>
      </c>
      <c r="R4" s="79">
        <f>Q4</f>
        <v>33403</v>
      </c>
    </row>
    <row r="5" spans="1:22" ht="24" customHeight="1">
      <c r="A5" s="75"/>
      <c r="B5" s="94" t="s">
        <v>111</v>
      </c>
      <c r="C5" s="77" t="s">
        <v>106</v>
      </c>
      <c r="D5" s="77" t="s">
        <v>106</v>
      </c>
      <c r="E5" s="77" t="s">
        <v>106</v>
      </c>
      <c r="F5" s="77" t="s">
        <v>106</v>
      </c>
      <c r="G5" s="77" t="s">
        <v>106</v>
      </c>
      <c r="H5" s="77" t="s">
        <v>106</v>
      </c>
      <c r="I5" s="77" t="s">
        <v>106</v>
      </c>
      <c r="J5" s="77" t="s">
        <v>106</v>
      </c>
      <c r="K5" s="77" t="s">
        <v>106</v>
      </c>
      <c r="L5" s="77" t="s">
        <v>106</v>
      </c>
      <c r="M5" s="77" t="s">
        <v>106</v>
      </c>
      <c r="N5" s="78">
        <v>16421</v>
      </c>
      <c r="O5" s="78">
        <v>68</v>
      </c>
      <c r="P5" s="78">
        <v>56674</v>
      </c>
      <c r="Q5" s="78">
        <f>SUM(N5:P5)</f>
        <v>73163</v>
      </c>
      <c r="R5" s="79">
        <f t="shared" ref="R5:R8" si="0">Q5</f>
        <v>73163</v>
      </c>
      <c r="T5" s="154" t="s">
        <v>144</v>
      </c>
      <c r="U5" s="154"/>
      <c r="V5" s="154"/>
    </row>
    <row r="6" spans="1:22" ht="24" customHeight="1">
      <c r="A6" s="75"/>
      <c r="B6" s="94" t="s">
        <v>112</v>
      </c>
      <c r="C6" s="77" t="s">
        <v>106</v>
      </c>
      <c r="D6" s="77" t="s">
        <v>106</v>
      </c>
      <c r="E6" s="77" t="s">
        <v>106</v>
      </c>
      <c r="F6" s="77" t="s">
        <v>106</v>
      </c>
      <c r="G6" s="77" t="s">
        <v>106</v>
      </c>
      <c r="H6" s="77" t="s">
        <v>106</v>
      </c>
      <c r="I6" s="77" t="s">
        <v>106</v>
      </c>
      <c r="J6" s="77" t="s">
        <v>106</v>
      </c>
      <c r="K6" s="78">
        <v>171016</v>
      </c>
      <c r="L6" s="78">
        <v>124</v>
      </c>
      <c r="M6" s="78">
        <v>167</v>
      </c>
      <c r="N6" s="78">
        <v>11339</v>
      </c>
      <c r="O6" s="78">
        <v>66</v>
      </c>
      <c r="P6" s="78">
        <v>51919</v>
      </c>
      <c r="Q6" s="80">
        <f>SUM(K6:P6)</f>
        <v>234631</v>
      </c>
      <c r="R6" s="79">
        <f t="shared" si="0"/>
        <v>234631</v>
      </c>
      <c r="T6" s="105"/>
      <c r="U6" s="81" t="s">
        <v>138</v>
      </c>
      <c r="V6" s="155" t="s">
        <v>150</v>
      </c>
    </row>
    <row r="7" spans="1:22" ht="24" customHeight="1">
      <c r="A7" s="75"/>
      <c r="B7" s="94" t="s">
        <v>113</v>
      </c>
      <c r="C7" s="77" t="s">
        <v>106</v>
      </c>
      <c r="D7" s="77" t="s">
        <v>106</v>
      </c>
      <c r="E7" s="77" t="s">
        <v>106</v>
      </c>
      <c r="F7" s="77" t="s">
        <v>106</v>
      </c>
      <c r="G7" s="77" t="s">
        <v>106</v>
      </c>
      <c r="H7" s="77" t="s">
        <v>106</v>
      </c>
      <c r="I7" s="78">
        <v>227</v>
      </c>
      <c r="J7" s="78">
        <v>0</v>
      </c>
      <c r="K7" s="78">
        <v>603636</v>
      </c>
      <c r="L7" s="78">
        <v>259</v>
      </c>
      <c r="M7" s="78">
        <v>214</v>
      </c>
      <c r="N7" s="78">
        <v>7491</v>
      </c>
      <c r="O7" s="78">
        <v>42</v>
      </c>
      <c r="P7" s="78">
        <v>35750</v>
      </c>
      <c r="Q7" s="78">
        <f>SUM(I7:P7)</f>
        <v>647619</v>
      </c>
      <c r="R7" s="79">
        <f t="shared" si="0"/>
        <v>647619</v>
      </c>
      <c r="T7" s="106"/>
      <c r="U7" s="107" t="s">
        <v>139</v>
      </c>
      <c r="V7" s="156"/>
    </row>
    <row r="8" spans="1:22" ht="24" customHeight="1">
      <c r="A8" s="186" t="s">
        <v>114</v>
      </c>
      <c r="B8" s="187"/>
      <c r="C8" s="77" t="s">
        <v>106</v>
      </c>
      <c r="D8" s="77" t="s">
        <v>106</v>
      </c>
      <c r="E8" s="77" t="s">
        <v>106</v>
      </c>
      <c r="F8" s="77" t="s">
        <v>106</v>
      </c>
      <c r="G8" s="77" t="s">
        <v>106</v>
      </c>
      <c r="H8" s="77" t="s">
        <v>106</v>
      </c>
      <c r="I8" s="78">
        <v>227</v>
      </c>
      <c r="J8" s="78">
        <v>0</v>
      </c>
      <c r="K8" s="78">
        <v>774652</v>
      </c>
      <c r="L8" s="78">
        <v>383</v>
      </c>
      <c r="M8" s="78">
        <v>381</v>
      </c>
      <c r="N8" s="78">
        <f>SUM(N4:N7)</f>
        <v>41067</v>
      </c>
      <c r="O8" s="78">
        <f t="shared" ref="O8:P8" si="1">SUM(O4:O7)</f>
        <v>202</v>
      </c>
      <c r="P8" s="78">
        <f t="shared" si="1"/>
        <v>171904</v>
      </c>
      <c r="Q8" s="78">
        <f>SUM(I8:P8)</f>
        <v>988816</v>
      </c>
      <c r="R8" s="79">
        <f t="shared" si="0"/>
        <v>988816</v>
      </c>
      <c r="T8" s="101" t="s">
        <v>135</v>
      </c>
      <c r="U8" s="108">
        <v>22238</v>
      </c>
      <c r="V8" s="110"/>
    </row>
    <row r="9" spans="1:22" ht="24" customHeight="1">
      <c r="A9" s="188" t="s">
        <v>115</v>
      </c>
      <c r="B9" s="189"/>
      <c r="C9" s="78">
        <v>1699</v>
      </c>
      <c r="D9" s="78">
        <v>40</v>
      </c>
      <c r="E9" s="78">
        <v>1104</v>
      </c>
      <c r="F9" s="78">
        <v>7</v>
      </c>
      <c r="G9" s="78">
        <v>1</v>
      </c>
      <c r="H9" s="78">
        <f>SUM(C9:G9)</f>
        <v>2851</v>
      </c>
      <c r="I9" s="78">
        <v>30011</v>
      </c>
      <c r="J9" s="78">
        <v>48040</v>
      </c>
      <c r="K9" s="78">
        <v>4591942</v>
      </c>
      <c r="L9" s="78">
        <v>450</v>
      </c>
      <c r="M9" s="78">
        <v>1248</v>
      </c>
      <c r="N9" s="78">
        <v>23288</v>
      </c>
      <c r="O9" s="78">
        <v>111</v>
      </c>
      <c r="P9" s="78">
        <v>98357</v>
      </c>
      <c r="Q9" s="78">
        <f>SUM(I9:P9)</f>
        <v>4793447</v>
      </c>
      <c r="R9" s="79">
        <f>H9+Q9</f>
        <v>4796298</v>
      </c>
      <c r="T9" s="101" t="s">
        <v>5</v>
      </c>
      <c r="U9" s="108">
        <v>6203</v>
      </c>
      <c r="V9" s="112">
        <f>(SUM(C9:E9)+SUM(I9:K9))/U9/1000</f>
        <v>0.75331871674995965</v>
      </c>
    </row>
    <row r="10" spans="1:22" ht="24" customHeight="1">
      <c r="A10" s="188" t="s">
        <v>116</v>
      </c>
      <c r="B10" s="189"/>
      <c r="C10" s="78">
        <v>8011</v>
      </c>
      <c r="D10" s="78">
        <v>239</v>
      </c>
      <c r="E10" s="78">
        <v>5193</v>
      </c>
      <c r="F10" s="78">
        <v>48</v>
      </c>
      <c r="G10" s="78">
        <v>5</v>
      </c>
      <c r="H10" s="78">
        <f t="shared" ref="H10:H22" si="2">SUM(C10:G10)</f>
        <v>13496</v>
      </c>
      <c r="I10" s="78">
        <v>108969</v>
      </c>
      <c r="J10" s="78">
        <v>3417401</v>
      </c>
      <c r="K10" s="78">
        <v>2367178</v>
      </c>
      <c r="L10" s="78">
        <v>98</v>
      </c>
      <c r="M10" s="78">
        <v>982</v>
      </c>
      <c r="N10" s="78">
        <v>13629</v>
      </c>
      <c r="O10" s="78">
        <v>98</v>
      </c>
      <c r="P10" s="78">
        <v>66438</v>
      </c>
      <c r="Q10" s="78">
        <f t="shared" ref="Q10:Q22" si="3">SUM(I10:P10)</f>
        <v>5974793</v>
      </c>
      <c r="R10" s="79">
        <f t="shared" ref="R10:R23" si="4">H10+Q10</f>
        <v>5988289</v>
      </c>
      <c r="T10" s="101" t="s">
        <v>6</v>
      </c>
      <c r="U10" s="108">
        <v>6678</v>
      </c>
      <c r="V10" s="112">
        <f>(SUM(C10:E10)+SUM(I10:K10))/U10/1000</f>
        <v>0.88454492362982928</v>
      </c>
    </row>
    <row r="11" spans="1:22" ht="24" customHeight="1">
      <c r="A11" s="188" t="s">
        <v>117</v>
      </c>
      <c r="B11" s="189"/>
      <c r="C11" s="78">
        <v>19656</v>
      </c>
      <c r="D11" s="78">
        <v>4127</v>
      </c>
      <c r="E11" s="78">
        <v>9092</v>
      </c>
      <c r="F11" s="78">
        <v>121</v>
      </c>
      <c r="G11" s="78">
        <v>22</v>
      </c>
      <c r="H11" s="78">
        <f t="shared" si="2"/>
        <v>33018</v>
      </c>
      <c r="I11" s="78">
        <v>225742</v>
      </c>
      <c r="J11" s="78">
        <v>6206780</v>
      </c>
      <c r="K11" s="78">
        <v>470032</v>
      </c>
      <c r="L11" s="78">
        <v>86</v>
      </c>
      <c r="M11" s="78">
        <v>1070</v>
      </c>
      <c r="N11" s="78">
        <v>10943</v>
      </c>
      <c r="O11" s="78">
        <v>112</v>
      </c>
      <c r="P11" s="78">
        <v>63643</v>
      </c>
      <c r="Q11" s="78">
        <f t="shared" si="3"/>
        <v>6978408</v>
      </c>
      <c r="R11" s="79">
        <f t="shared" si="4"/>
        <v>7011426</v>
      </c>
      <c r="T11" s="101" t="s">
        <v>7</v>
      </c>
      <c r="U11" s="108">
        <v>7466</v>
      </c>
      <c r="V11" s="112">
        <f t="shared" ref="V11:V22" si="5">(SUM(C11:E11)+SUM(I11:K11))/U11/1000</f>
        <v>0.92893503884275375</v>
      </c>
    </row>
    <row r="12" spans="1:22" ht="24" customHeight="1">
      <c r="A12" s="188" t="s">
        <v>118</v>
      </c>
      <c r="B12" s="189"/>
      <c r="C12" s="78">
        <v>41072</v>
      </c>
      <c r="D12" s="78">
        <v>12969</v>
      </c>
      <c r="E12" s="78">
        <v>12451</v>
      </c>
      <c r="F12" s="78">
        <v>178</v>
      </c>
      <c r="G12" s="78">
        <v>42</v>
      </c>
      <c r="H12" s="78">
        <f t="shared" si="2"/>
        <v>66712</v>
      </c>
      <c r="I12" s="78">
        <v>366759</v>
      </c>
      <c r="J12" s="78">
        <v>7402996</v>
      </c>
      <c r="K12" s="78">
        <v>259897</v>
      </c>
      <c r="L12" s="78">
        <v>85</v>
      </c>
      <c r="M12" s="78">
        <v>1170</v>
      </c>
      <c r="N12" s="78">
        <v>9868</v>
      </c>
      <c r="O12" s="78">
        <v>140</v>
      </c>
      <c r="P12" s="78">
        <v>62016</v>
      </c>
      <c r="Q12" s="78">
        <f t="shared" si="3"/>
        <v>8102931</v>
      </c>
      <c r="R12" s="79">
        <f t="shared" si="4"/>
        <v>8169643</v>
      </c>
      <c r="T12" s="101" t="s">
        <v>8</v>
      </c>
      <c r="U12" s="108">
        <v>8670</v>
      </c>
      <c r="V12" s="112">
        <f t="shared" si="5"/>
        <v>0.93381130334486739</v>
      </c>
    </row>
    <row r="13" spans="1:22" ht="24" customHeight="1">
      <c r="A13" s="188" t="s">
        <v>119</v>
      </c>
      <c r="B13" s="189"/>
      <c r="C13" s="78">
        <v>72394</v>
      </c>
      <c r="D13" s="78">
        <v>27660</v>
      </c>
      <c r="E13" s="78">
        <v>18413</v>
      </c>
      <c r="F13" s="78">
        <v>251</v>
      </c>
      <c r="G13" s="78">
        <v>87</v>
      </c>
      <c r="H13" s="78">
        <f t="shared" si="2"/>
        <v>118805</v>
      </c>
      <c r="I13" s="78">
        <v>516277</v>
      </c>
      <c r="J13" s="78">
        <v>8442653</v>
      </c>
      <c r="K13" s="78">
        <v>165323</v>
      </c>
      <c r="L13" s="78">
        <v>115</v>
      </c>
      <c r="M13" s="78">
        <v>1292</v>
      </c>
      <c r="N13" s="78">
        <v>11124</v>
      </c>
      <c r="O13" s="78">
        <v>137</v>
      </c>
      <c r="P13" s="78">
        <v>59346</v>
      </c>
      <c r="Q13" s="78">
        <f t="shared" si="3"/>
        <v>9196267</v>
      </c>
      <c r="R13" s="79">
        <f t="shared" si="4"/>
        <v>9315072</v>
      </c>
      <c r="T13" s="101" t="s">
        <v>9</v>
      </c>
      <c r="U13" s="108">
        <v>9793</v>
      </c>
      <c r="V13" s="112">
        <f t="shared" si="5"/>
        <v>0.94380884305115897</v>
      </c>
    </row>
    <row r="14" spans="1:22" ht="24" customHeight="1">
      <c r="A14" s="188" t="s">
        <v>120</v>
      </c>
      <c r="B14" s="189"/>
      <c r="C14" s="78">
        <v>89524</v>
      </c>
      <c r="D14" s="78">
        <v>38527</v>
      </c>
      <c r="E14" s="78">
        <v>21494</v>
      </c>
      <c r="F14" s="78">
        <v>214</v>
      </c>
      <c r="G14" s="78">
        <v>67</v>
      </c>
      <c r="H14" s="78">
        <f t="shared" si="2"/>
        <v>149826</v>
      </c>
      <c r="I14" s="78">
        <v>502727</v>
      </c>
      <c r="J14" s="78">
        <v>7302481</v>
      </c>
      <c r="K14" s="78">
        <v>91303</v>
      </c>
      <c r="L14" s="78">
        <v>131</v>
      </c>
      <c r="M14" s="78">
        <v>1008</v>
      </c>
      <c r="N14" s="78">
        <v>9338</v>
      </c>
      <c r="O14" s="78">
        <v>106</v>
      </c>
      <c r="P14" s="78">
        <v>52442</v>
      </c>
      <c r="Q14" s="78">
        <f t="shared" si="3"/>
        <v>7959536</v>
      </c>
      <c r="R14" s="79">
        <f t="shared" si="4"/>
        <v>8109362</v>
      </c>
      <c r="T14" s="101" t="s">
        <v>10</v>
      </c>
      <c r="U14" s="108">
        <v>8608</v>
      </c>
      <c r="V14" s="112">
        <f t="shared" si="5"/>
        <v>0.93471840148698881</v>
      </c>
    </row>
    <row r="15" spans="1:22" ht="24" customHeight="1">
      <c r="A15" s="188" t="s">
        <v>121</v>
      </c>
      <c r="B15" s="189"/>
      <c r="C15" s="78">
        <v>99700</v>
      </c>
      <c r="D15" s="78">
        <v>47684</v>
      </c>
      <c r="E15" s="78">
        <v>23764</v>
      </c>
      <c r="F15" s="78">
        <v>181</v>
      </c>
      <c r="G15" s="78">
        <v>73</v>
      </c>
      <c r="H15" s="78">
        <f t="shared" si="2"/>
        <v>171402</v>
      </c>
      <c r="I15" s="78">
        <v>461466</v>
      </c>
      <c r="J15" s="78">
        <v>6459117</v>
      </c>
      <c r="K15" s="78">
        <v>55910</v>
      </c>
      <c r="L15" s="78">
        <v>111</v>
      </c>
      <c r="M15" s="78">
        <v>702</v>
      </c>
      <c r="N15" s="78">
        <v>6845</v>
      </c>
      <c r="O15" s="78">
        <v>138</v>
      </c>
      <c r="P15" s="78">
        <v>55762</v>
      </c>
      <c r="Q15" s="78">
        <f t="shared" si="3"/>
        <v>7040051</v>
      </c>
      <c r="R15" s="79">
        <f t="shared" si="4"/>
        <v>7211453</v>
      </c>
      <c r="T15" s="101" t="s">
        <v>11</v>
      </c>
      <c r="U15" s="108">
        <v>7791</v>
      </c>
      <c r="V15" s="112">
        <f t="shared" si="5"/>
        <v>0.91742279553330763</v>
      </c>
    </row>
    <row r="16" spans="1:22" ht="24" customHeight="1">
      <c r="A16" s="188" t="s">
        <v>122</v>
      </c>
      <c r="B16" s="189"/>
      <c r="C16" s="78">
        <v>100515</v>
      </c>
      <c r="D16" s="78">
        <v>70931</v>
      </c>
      <c r="E16" s="78">
        <v>25245</v>
      </c>
      <c r="F16" s="78">
        <v>130</v>
      </c>
      <c r="G16" s="78">
        <v>54</v>
      </c>
      <c r="H16" s="78">
        <f t="shared" si="2"/>
        <v>196875</v>
      </c>
      <c r="I16" s="78">
        <v>444132</v>
      </c>
      <c r="J16" s="78">
        <v>6015888</v>
      </c>
      <c r="K16" s="78">
        <v>41170</v>
      </c>
      <c r="L16" s="78">
        <v>114</v>
      </c>
      <c r="M16" s="78">
        <v>1687</v>
      </c>
      <c r="N16" s="78">
        <v>4265</v>
      </c>
      <c r="O16" s="78">
        <v>291</v>
      </c>
      <c r="P16" s="78">
        <v>68194</v>
      </c>
      <c r="Q16" s="78">
        <f t="shared" si="3"/>
        <v>6575741</v>
      </c>
      <c r="R16" s="79">
        <f t="shared" si="4"/>
        <v>6772616</v>
      </c>
      <c r="T16" s="101" t="s">
        <v>12</v>
      </c>
      <c r="U16" s="108">
        <v>7654</v>
      </c>
      <c r="V16" s="112">
        <f t="shared" si="5"/>
        <v>0.87508244055395867</v>
      </c>
    </row>
    <row r="17" spans="1:22" ht="24" customHeight="1">
      <c r="A17" s="188" t="s">
        <v>123</v>
      </c>
      <c r="B17" s="189"/>
      <c r="C17" s="78">
        <v>119877</v>
      </c>
      <c r="D17" s="78">
        <v>137932</v>
      </c>
      <c r="E17" s="78">
        <v>23347</v>
      </c>
      <c r="F17" s="78">
        <v>158</v>
      </c>
      <c r="G17" s="78">
        <v>46</v>
      </c>
      <c r="H17" s="78">
        <f t="shared" si="2"/>
        <v>281360</v>
      </c>
      <c r="I17" s="78">
        <v>505270</v>
      </c>
      <c r="J17" s="78">
        <v>6351900</v>
      </c>
      <c r="K17" s="78">
        <v>35797</v>
      </c>
      <c r="L17" s="78">
        <v>194</v>
      </c>
      <c r="M17" s="78">
        <v>4796</v>
      </c>
      <c r="N17" s="78">
        <v>3545</v>
      </c>
      <c r="O17" s="78">
        <v>890</v>
      </c>
      <c r="P17" s="78">
        <v>140116</v>
      </c>
      <c r="Q17" s="78">
        <f t="shared" si="3"/>
        <v>7042508</v>
      </c>
      <c r="R17" s="79">
        <f t="shared" si="4"/>
        <v>7323868</v>
      </c>
      <c r="T17" s="101" t="s">
        <v>13</v>
      </c>
      <c r="U17" s="108">
        <v>8980</v>
      </c>
      <c r="V17" s="112">
        <f t="shared" si="5"/>
        <v>0.79890011135857453</v>
      </c>
    </row>
    <row r="18" spans="1:22" ht="24" customHeight="1">
      <c r="A18" s="188" t="s">
        <v>124</v>
      </c>
      <c r="B18" s="189"/>
      <c r="C18" s="78">
        <v>130821</v>
      </c>
      <c r="D18" s="78">
        <v>194944</v>
      </c>
      <c r="E18" s="78">
        <v>10865</v>
      </c>
      <c r="F18" s="78">
        <v>170</v>
      </c>
      <c r="G18" s="78">
        <v>64</v>
      </c>
      <c r="H18" s="78">
        <f t="shared" si="2"/>
        <v>336864</v>
      </c>
      <c r="I18" s="78">
        <v>558341</v>
      </c>
      <c r="J18" s="78">
        <v>5911584</v>
      </c>
      <c r="K18" s="78">
        <v>30197</v>
      </c>
      <c r="L18" s="78">
        <v>257</v>
      </c>
      <c r="M18" s="78">
        <v>4884</v>
      </c>
      <c r="N18" s="78">
        <v>6097</v>
      </c>
      <c r="O18" s="78">
        <v>2902</v>
      </c>
      <c r="P18" s="78">
        <v>218031</v>
      </c>
      <c r="Q18" s="78">
        <f t="shared" si="3"/>
        <v>6732293</v>
      </c>
      <c r="R18" s="79">
        <f t="shared" si="4"/>
        <v>7069157</v>
      </c>
      <c r="T18" s="101" t="s">
        <v>14</v>
      </c>
      <c r="U18" s="108">
        <v>9154</v>
      </c>
      <c r="V18" s="112">
        <f t="shared" si="5"/>
        <v>0.74685951496613512</v>
      </c>
    </row>
    <row r="19" spans="1:22" ht="24" customHeight="1">
      <c r="A19" s="188" t="s">
        <v>125</v>
      </c>
      <c r="B19" s="189"/>
      <c r="C19" s="78">
        <v>115084</v>
      </c>
      <c r="D19" s="78">
        <v>146812</v>
      </c>
      <c r="E19" s="78">
        <v>2361</v>
      </c>
      <c r="F19" s="78">
        <v>141</v>
      </c>
      <c r="G19" s="78">
        <v>42</v>
      </c>
      <c r="H19" s="78">
        <f t="shared" si="2"/>
        <v>264440</v>
      </c>
      <c r="I19" s="78">
        <v>409052</v>
      </c>
      <c r="J19" s="78">
        <v>3911291</v>
      </c>
      <c r="K19" s="78">
        <v>20728</v>
      </c>
      <c r="L19" s="78">
        <v>168</v>
      </c>
      <c r="M19" s="78">
        <v>4304</v>
      </c>
      <c r="N19" s="78">
        <v>10051</v>
      </c>
      <c r="O19" s="78">
        <v>8643</v>
      </c>
      <c r="P19" s="78">
        <v>217083</v>
      </c>
      <c r="Q19" s="78">
        <f t="shared" si="3"/>
        <v>4581320</v>
      </c>
      <c r="R19" s="79">
        <f t="shared" si="4"/>
        <v>4845760</v>
      </c>
      <c r="T19" s="101" t="s">
        <v>15</v>
      </c>
      <c r="U19" s="108">
        <v>7928</v>
      </c>
      <c r="V19" s="112">
        <f t="shared" si="5"/>
        <v>0.58089404641775977</v>
      </c>
    </row>
    <row r="20" spans="1:22" ht="24" customHeight="1">
      <c r="A20" s="188" t="s">
        <v>126</v>
      </c>
      <c r="B20" s="189"/>
      <c r="C20" s="78">
        <v>92301</v>
      </c>
      <c r="D20" s="78">
        <v>86159</v>
      </c>
      <c r="E20" s="78">
        <v>34425</v>
      </c>
      <c r="F20" s="78">
        <v>79</v>
      </c>
      <c r="G20" s="78">
        <v>13</v>
      </c>
      <c r="H20" s="78">
        <f t="shared" si="2"/>
        <v>212977</v>
      </c>
      <c r="I20" s="78">
        <v>191853</v>
      </c>
      <c r="J20" s="78">
        <v>2089844</v>
      </c>
      <c r="K20" s="78">
        <v>24536</v>
      </c>
      <c r="L20" s="78">
        <v>126</v>
      </c>
      <c r="M20" s="78">
        <v>4028</v>
      </c>
      <c r="N20" s="78">
        <v>12129</v>
      </c>
      <c r="O20" s="78">
        <v>14340</v>
      </c>
      <c r="P20" s="78">
        <v>119715</v>
      </c>
      <c r="Q20" s="78">
        <f t="shared" si="3"/>
        <v>2456571</v>
      </c>
      <c r="R20" s="79">
        <f t="shared" si="4"/>
        <v>2669548</v>
      </c>
      <c r="T20" s="101" t="s">
        <v>134</v>
      </c>
      <c r="U20" s="108">
        <v>6269</v>
      </c>
      <c r="V20" s="112">
        <f t="shared" si="5"/>
        <v>0.40183729462434203</v>
      </c>
    </row>
    <row r="21" spans="1:22" ht="24" customHeight="1">
      <c r="A21" s="188" t="s">
        <v>127</v>
      </c>
      <c r="B21" s="189"/>
      <c r="C21" s="78">
        <v>73292</v>
      </c>
      <c r="D21" s="78">
        <v>33468</v>
      </c>
      <c r="E21" s="78">
        <v>24720</v>
      </c>
      <c r="F21" s="78">
        <v>26</v>
      </c>
      <c r="G21" s="78">
        <v>2</v>
      </c>
      <c r="H21" s="78">
        <f t="shared" si="2"/>
        <v>131508</v>
      </c>
      <c r="I21" s="78">
        <v>56240</v>
      </c>
      <c r="J21" s="78">
        <v>1031931</v>
      </c>
      <c r="K21" s="78">
        <v>24829</v>
      </c>
      <c r="L21" s="78">
        <v>89</v>
      </c>
      <c r="M21" s="78">
        <v>3219</v>
      </c>
      <c r="N21" s="78">
        <v>10769</v>
      </c>
      <c r="O21" s="78">
        <v>12787</v>
      </c>
      <c r="P21" s="78">
        <v>54575</v>
      </c>
      <c r="Q21" s="78">
        <f t="shared" si="3"/>
        <v>1194439</v>
      </c>
      <c r="R21" s="79">
        <f t="shared" si="4"/>
        <v>1325947</v>
      </c>
      <c r="T21" s="101" t="s">
        <v>133</v>
      </c>
      <c r="U21" s="108">
        <v>4869</v>
      </c>
      <c r="V21" s="112">
        <f t="shared" si="5"/>
        <v>0.25559252413226535</v>
      </c>
    </row>
    <row r="22" spans="1:22" ht="24" customHeight="1">
      <c r="A22" s="188" t="s">
        <v>128</v>
      </c>
      <c r="B22" s="189"/>
      <c r="C22" s="78">
        <v>22572</v>
      </c>
      <c r="D22" s="78">
        <v>7991</v>
      </c>
      <c r="E22" s="78">
        <v>7770</v>
      </c>
      <c r="F22" s="78">
        <v>11</v>
      </c>
      <c r="G22" s="78">
        <v>1</v>
      </c>
      <c r="H22" s="78">
        <f t="shared" si="2"/>
        <v>38345</v>
      </c>
      <c r="I22" s="78">
        <v>10903</v>
      </c>
      <c r="J22" s="78">
        <v>384995</v>
      </c>
      <c r="K22" s="78">
        <v>10903</v>
      </c>
      <c r="L22" s="78">
        <v>52</v>
      </c>
      <c r="M22" s="78">
        <v>1939</v>
      </c>
      <c r="N22" s="78">
        <v>6627</v>
      </c>
      <c r="O22" s="78">
        <v>7344</v>
      </c>
      <c r="P22" s="78">
        <v>17860</v>
      </c>
      <c r="Q22" s="78">
        <f t="shared" si="3"/>
        <v>440623</v>
      </c>
      <c r="R22" s="79">
        <f t="shared" si="4"/>
        <v>478968</v>
      </c>
      <c r="T22" s="101" t="s">
        <v>132</v>
      </c>
      <c r="U22" s="108">
        <v>4780</v>
      </c>
      <c r="V22" s="112">
        <f t="shared" si="5"/>
        <v>9.3124267782426787E-2</v>
      </c>
    </row>
    <row r="23" spans="1:22" ht="24" customHeight="1">
      <c r="A23" s="191"/>
      <c r="B23" s="192"/>
      <c r="C23" s="78">
        <f t="shared" ref="C23:H23" si="6">SUM(C8:C22)</f>
        <v>986518</v>
      </c>
      <c r="D23" s="78">
        <f t="shared" si="6"/>
        <v>809483</v>
      </c>
      <c r="E23" s="78">
        <f t="shared" si="6"/>
        <v>220244</v>
      </c>
      <c r="F23" s="78">
        <f t="shared" si="6"/>
        <v>1715</v>
      </c>
      <c r="G23" s="78">
        <f t="shared" si="6"/>
        <v>519</v>
      </c>
      <c r="H23" s="78">
        <f t="shared" si="6"/>
        <v>2018479</v>
      </c>
      <c r="I23" s="78">
        <f t="shared" ref="I23:N23" si="7">SUM(I8:I22)</f>
        <v>4387969</v>
      </c>
      <c r="J23" s="78">
        <f t="shared" si="7"/>
        <v>64976901</v>
      </c>
      <c r="K23" s="78">
        <f t="shared" si="7"/>
        <v>8964397</v>
      </c>
      <c r="L23" s="78">
        <f t="shared" si="7"/>
        <v>2459</v>
      </c>
      <c r="M23" s="78">
        <f t="shared" si="7"/>
        <v>32710</v>
      </c>
      <c r="N23" s="78">
        <f t="shared" si="7"/>
        <v>179585</v>
      </c>
      <c r="O23" s="78">
        <f t="shared" ref="O23:Q23" si="8">SUM(O8:O22)</f>
        <v>48241</v>
      </c>
      <c r="P23" s="78">
        <f t="shared" si="8"/>
        <v>1465482</v>
      </c>
      <c r="Q23" s="78">
        <f t="shared" si="8"/>
        <v>80057744</v>
      </c>
      <c r="R23" s="79">
        <f t="shared" si="4"/>
        <v>82076223</v>
      </c>
      <c r="T23" s="104" t="s">
        <v>136</v>
      </c>
      <c r="U23" s="109">
        <v>127083</v>
      </c>
      <c r="V23" s="111"/>
    </row>
    <row r="24" spans="1:22" ht="24" customHeight="1">
      <c r="A24" t="s">
        <v>104</v>
      </c>
    </row>
    <row r="25" spans="1:22" ht="18" customHeight="1"/>
    <row r="26" spans="1:22" ht="18" customHeight="1"/>
    <row r="27" spans="1:22" ht="18" customHeight="1"/>
    <row r="28" spans="1:22" ht="18" customHeight="1"/>
  </sheetData>
  <mergeCells count="21">
    <mergeCell ref="T5:V5"/>
    <mergeCell ref="V6:V7"/>
    <mergeCell ref="A18:B18"/>
    <mergeCell ref="A19:B19"/>
    <mergeCell ref="A20:B20"/>
    <mergeCell ref="A11:B11"/>
    <mergeCell ref="A21:B21"/>
    <mergeCell ref="A22:B22"/>
    <mergeCell ref="A23:B23"/>
    <mergeCell ref="A12:B12"/>
    <mergeCell ref="A13:B13"/>
    <mergeCell ref="A14:B14"/>
    <mergeCell ref="A15:B15"/>
    <mergeCell ref="A16:B16"/>
    <mergeCell ref="A17:B17"/>
    <mergeCell ref="R2:R3"/>
    <mergeCell ref="A1:H1"/>
    <mergeCell ref="A8:B8"/>
    <mergeCell ref="A9:B9"/>
    <mergeCell ref="A10:B10"/>
    <mergeCell ref="I1:R1"/>
  </mergeCells>
  <phoneticPr fontId="3"/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68" orientation="landscape" r:id="rId1"/>
  <ignoredErrors>
    <ignoredError sqref="I23:J23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workbookViewId="0">
      <selection sqref="A1:J1"/>
    </sheetView>
  </sheetViews>
  <sheetFormatPr defaultRowHeight="12"/>
  <cols>
    <col min="1" max="1" width="3.7109375" customWidth="1"/>
    <col min="2" max="2" width="9.28515625" customWidth="1"/>
    <col min="3" max="5" width="9.28515625" bestFit="1" customWidth="1"/>
    <col min="6" max="6" width="10.28515625" bestFit="1" customWidth="1"/>
    <col min="7" max="7" width="6" bestFit="1" customWidth="1"/>
    <col min="8" max="9" width="11.28515625" bestFit="1" customWidth="1"/>
    <col min="10" max="11" width="12.5703125" bestFit="1" customWidth="1"/>
    <col min="12" max="15" width="10.28515625" bestFit="1" customWidth="1"/>
    <col min="16" max="16" width="11.28515625" bestFit="1" customWidth="1"/>
    <col min="17" max="18" width="12.5703125" bestFit="1" customWidth="1"/>
    <col min="19" max="19" width="2.85546875" customWidth="1"/>
  </cols>
  <sheetData>
    <row r="1" spans="1:22" ht="24" customHeight="1">
      <c r="A1" s="196" t="s">
        <v>103</v>
      </c>
      <c r="B1" s="196"/>
      <c r="C1" s="196"/>
      <c r="D1" s="196"/>
      <c r="E1" s="196"/>
      <c r="F1" s="196"/>
      <c r="G1" s="196"/>
      <c r="H1" s="196"/>
      <c r="I1" s="196"/>
      <c r="J1" s="196"/>
      <c r="P1" s="190" t="s">
        <v>153</v>
      </c>
      <c r="Q1" s="190"/>
      <c r="R1" s="190"/>
    </row>
    <row r="2" spans="1:22" ht="24" customHeight="1">
      <c r="A2" s="75" t="s">
        <v>40</v>
      </c>
      <c r="B2" s="118" t="s">
        <v>41</v>
      </c>
      <c r="C2" s="67" t="s">
        <v>42</v>
      </c>
      <c r="D2" s="68"/>
      <c r="E2" s="69"/>
      <c r="F2" s="69"/>
      <c r="G2" s="68"/>
      <c r="H2" s="70"/>
      <c r="I2" s="67" t="s">
        <v>43</v>
      </c>
      <c r="J2" s="68"/>
      <c r="K2" s="69"/>
      <c r="L2" s="69"/>
      <c r="M2" s="69"/>
      <c r="N2" s="68"/>
      <c r="O2" s="68"/>
      <c r="P2" s="68"/>
      <c r="Q2" s="70"/>
      <c r="R2" s="183" t="s">
        <v>96</v>
      </c>
      <c r="S2" s="119"/>
      <c r="T2" s="119"/>
      <c r="U2" s="119"/>
      <c r="V2" s="119"/>
    </row>
    <row r="3" spans="1:22" ht="24" customHeight="1">
      <c r="A3" s="71" t="s">
        <v>45</v>
      </c>
      <c r="B3" s="72"/>
      <c r="C3" s="73" t="s">
        <v>31</v>
      </c>
      <c r="D3" s="73" t="s">
        <v>34</v>
      </c>
      <c r="E3" s="73" t="s">
        <v>32</v>
      </c>
      <c r="F3" s="74" t="s">
        <v>101</v>
      </c>
      <c r="G3" s="73" t="s">
        <v>47</v>
      </c>
      <c r="H3" s="73" t="s">
        <v>48</v>
      </c>
      <c r="I3" s="73" t="s">
        <v>31</v>
      </c>
      <c r="J3" s="73" t="s">
        <v>34</v>
      </c>
      <c r="K3" s="73" t="s">
        <v>32</v>
      </c>
      <c r="L3" s="74" t="s">
        <v>101</v>
      </c>
      <c r="M3" s="73" t="s">
        <v>78</v>
      </c>
      <c r="N3" s="73" t="s">
        <v>79</v>
      </c>
      <c r="O3" s="74" t="s">
        <v>102</v>
      </c>
      <c r="P3" s="73" t="s">
        <v>51</v>
      </c>
      <c r="Q3" s="73" t="s">
        <v>48</v>
      </c>
      <c r="R3" s="184"/>
      <c r="S3" s="119"/>
      <c r="T3" s="119"/>
      <c r="U3" s="119"/>
      <c r="V3" s="119"/>
    </row>
    <row r="4" spans="1:22" ht="24" customHeight="1">
      <c r="A4" s="120" t="s">
        <v>52</v>
      </c>
      <c r="B4" s="121" t="s">
        <v>152</v>
      </c>
      <c r="C4" s="77" t="s">
        <v>97</v>
      </c>
      <c r="D4" s="77" t="s">
        <v>97</v>
      </c>
      <c r="E4" s="77" t="s">
        <v>97</v>
      </c>
      <c r="F4" s="77" t="s">
        <v>97</v>
      </c>
      <c r="G4" s="77" t="s">
        <v>97</v>
      </c>
      <c r="H4" s="77" t="s">
        <v>97</v>
      </c>
      <c r="I4" s="77" t="s">
        <v>97</v>
      </c>
      <c r="J4" s="77" t="s">
        <v>97</v>
      </c>
      <c r="K4" s="77" t="s">
        <v>97</v>
      </c>
      <c r="L4" s="77" t="s">
        <v>97</v>
      </c>
      <c r="M4" s="77" t="s">
        <v>97</v>
      </c>
      <c r="N4" s="78">
        <v>5354</v>
      </c>
      <c r="O4" s="78">
        <v>28</v>
      </c>
      <c r="P4" s="78">
        <v>23679</v>
      </c>
      <c r="Q4" s="78">
        <v>29061</v>
      </c>
      <c r="R4" s="79">
        <v>29061</v>
      </c>
      <c r="S4" s="119"/>
      <c r="T4" s="119"/>
      <c r="U4" s="119"/>
      <c r="V4" s="119"/>
    </row>
    <row r="5" spans="1:22" ht="24" customHeight="1">
      <c r="A5" s="120" t="s">
        <v>52</v>
      </c>
      <c r="B5" s="121" t="s">
        <v>80</v>
      </c>
      <c r="C5" s="77" t="s">
        <v>97</v>
      </c>
      <c r="D5" s="77" t="s">
        <v>97</v>
      </c>
      <c r="E5" s="77" t="s">
        <v>97</v>
      </c>
      <c r="F5" s="77" t="s">
        <v>97</v>
      </c>
      <c r="G5" s="77" t="s">
        <v>97</v>
      </c>
      <c r="H5" s="77" t="s">
        <v>97</v>
      </c>
      <c r="I5" s="77" t="s">
        <v>97</v>
      </c>
      <c r="J5" s="77" t="s">
        <v>97</v>
      </c>
      <c r="K5" s="77" t="s">
        <v>97</v>
      </c>
      <c r="L5" s="77" t="s">
        <v>97</v>
      </c>
      <c r="M5" s="77" t="s">
        <v>97</v>
      </c>
      <c r="N5" s="78">
        <v>15822</v>
      </c>
      <c r="O5" s="78">
        <v>60</v>
      </c>
      <c r="P5" s="78">
        <v>50778</v>
      </c>
      <c r="Q5" s="78">
        <v>66660</v>
      </c>
      <c r="R5" s="79">
        <v>66660</v>
      </c>
      <c r="S5" s="119"/>
      <c r="T5" s="149" t="s">
        <v>145</v>
      </c>
      <c r="U5" s="149"/>
      <c r="V5" s="149"/>
    </row>
    <row r="6" spans="1:22" ht="24" customHeight="1">
      <c r="A6" s="120" t="s">
        <v>52</v>
      </c>
      <c r="B6" s="121" t="s">
        <v>81</v>
      </c>
      <c r="C6" s="77" t="s">
        <v>97</v>
      </c>
      <c r="D6" s="77" t="s">
        <v>97</v>
      </c>
      <c r="E6" s="77" t="s">
        <v>97</v>
      </c>
      <c r="F6" s="77" t="s">
        <v>97</v>
      </c>
      <c r="G6" s="77" t="s">
        <v>97</v>
      </c>
      <c r="H6" s="77" t="s">
        <v>97</v>
      </c>
      <c r="I6" s="77" t="s">
        <v>97</v>
      </c>
      <c r="J6" s="77" t="s">
        <v>97</v>
      </c>
      <c r="K6" s="78">
        <v>168708</v>
      </c>
      <c r="L6" s="78">
        <v>129</v>
      </c>
      <c r="M6" s="78">
        <v>128</v>
      </c>
      <c r="N6" s="78">
        <v>10592</v>
      </c>
      <c r="O6" s="78">
        <v>64</v>
      </c>
      <c r="P6" s="78">
        <v>46245</v>
      </c>
      <c r="Q6" s="80">
        <v>225866</v>
      </c>
      <c r="R6" s="79">
        <v>225866</v>
      </c>
      <c r="S6" s="119"/>
      <c r="T6" s="105"/>
      <c r="U6" s="81" t="s">
        <v>138</v>
      </c>
      <c r="V6" s="155" t="s">
        <v>150</v>
      </c>
    </row>
    <row r="7" spans="1:22" ht="24" customHeight="1">
      <c r="A7" s="120" t="s">
        <v>52</v>
      </c>
      <c r="B7" s="121" t="s">
        <v>82</v>
      </c>
      <c r="C7" s="77" t="s">
        <v>97</v>
      </c>
      <c r="D7" s="77" t="s">
        <v>97</v>
      </c>
      <c r="E7" s="77" t="s">
        <v>97</v>
      </c>
      <c r="F7" s="77" t="s">
        <v>97</v>
      </c>
      <c r="G7" s="77" t="s">
        <v>97</v>
      </c>
      <c r="H7" s="77" t="s">
        <v>97</v>
      </c>
      <c r="I7" s="78">
        <v>214</v>
      </c>
      <c r="J7" s="78">
        <v>0</v>
      </c>
      <c r="K7" s="78">
        <v>612700</v>
      </c>
      <c r="L7" s="78">
        <v>265</v>
      </c>
      <c r="M7" s="78">
        <v>223</v>
      </c>
      <c r="N7" s="78">
        <v>7087</v>
      </c>
      <c r="O7" s="78">
        <v>36</v>
      </c>
      <c r="P7" s="78">
        <v>32688</v>
      </c>
      <c r="Q7" s="78">
        <v>653213</v>
      </c>
      <c r="R7" s="79">
        <v>653213</v>
      </c>
      <c r="S7" s="119"/>
      <c r="T7" s="106"/>
      <c r="U7" s="107" t="s">
        <v>139</v>
      </c>
      <c r="V7" s="156"/>
    </row>
    <row r="8" spans="1:22" ht="24" customHeight="1">
      <c r="A8" s="122" t="s">
        <v>83</v>
      </c>
      <c r="B8" s="123"/>
      <c r="C8" s="77" t="s">
        <v>97</v>
      </c>
      <c r="D8" s="77" t="s">
        <v>97</v>
      </c>
      <c r="E8" s="77" t="s">
        <v>97</v>
      </c>
      <c r="F8" s="77" t="s">
        <v>97</v>
      </c>
      <c r="G8" s="77" t="s">
        <v>97</v>
      </c>
      <c r="H8" s="77" t="s">
        <v>97</v>
      </c>
      <c r="I8" s="78">
        <v>214</v>
      </c>
      <c r="J8" s="78">
        <v>0</v>
      </c>
      <c r="K8" s="78">
        <v>781408</v>
      </c>
      <c r="L8" s="78">
        <v>394</v>
      </c>
      <c r="M8" s="78">
        <v>351</v>
      </c>
      <c r="N8" s="78">
        <v>38855</v>
      </c>
      <c r="O8" s="78">
        <v>188</v>
      </c>
      <c r="P8" s="78">
        <v>153390</v>
      </c>
      <c r="Q8" s="78">
        <v>974800</v>
      </c>
      <c r="R8" s="79">
        <v>974800</v>
      </c>
      <c r="S8" s="119"/>
      <c r="T8" s="101" t="s">
        <v>135</v>
      </c>
      <c r="U8" s="108">
        <v>21999</v>
      </c>
      <c r="V8" s="110"/>
    </row>
    <row r="9" spans="1:22" ht="24" customHeight="1">
      <c r="A9" s="122" t="s">
        <v>84</v>
      </c>
      <c r="B9" s="123"/>
      <c r="C9" s="78">
        <v>1712</v>
      </c>
      <c r="D9" s="78">
        <v>34</v>
      </c>
      <c r="E9" s="78">
        <v>1284</v>
      </c>
      <c r="F9" s="78">
        <v>8</v>
      </c>
      <c r="G9" s="78">
        <v>1</v>
      </c>
      <c r="H9" s="78">
        <v>3039</v>
      </c>
      <c r="I9" s="78">
        <v>30560</v>
      </c>
      <c r="J9" s="78">
        <v>50010</v>
      </c>
      <c r="K9" s="78">
        <v>4567652</v>
      </c>
      <c r="L9" s="78">
        <v>444</v>
      </c>
      <c r="M9" s="78">
        <v>1239</v>
      </c>
      <c r="N9" s="78">
        <v>21476</v>
      </c>
      <c r="O9" s="78">
        <v>120</v>
      </c>
      <c r="P9" s="78">
        <v>89624</v>
      </c>
      <c r="Q9" s="78">
        <v>4761125</v>
      </c>
      <c r="R9" s="79">
        <v>4764164</v>
      </c>
      <c r="S9" s="119"/>
      <c r="T9" s="101" t="s">
        <v>5</v>
      </c>
      <c r="U9" s="108">
        <v>6091</v>
      </c>
      <c r="V9" s="112">
        <f>(SUM(C9:E9)+SUM(I9:K9))/U9/1000</f>
        <v>0.76362699064193063</v>
      </c>
    </row>
    <row r="10" spans="1:22" ht="24" customHeight="1">
      <c r="A10" s="122" t="s">
        <v>85</v>
      </c>
      <c r="B10" s="123"/>
      <c r="C10" s="78">
        <v>7684</v>
      </c>
      <c r="D10" s="78">
        <v>164</v>
      </c>
      <c r="E10" s="78">
        <v>5142</v>
      </c>
      <c r="F10" s="78">
        <v>35</v>
      </c>
      <c r="G10" s="78">
        <v>4</v>
      </c>
      <c r="H10" s="78">
        <v>13029</v>
      </c>
      <c r="I10" s="78">
        <v>101783</v>
      </c>
      <c r="J10" s="78">
        <v>2367875</v>
      </c>
      <c r="K10" s="78">
        <v>3239288</v>
      </c>
      <c r="L10" s="78">
        <v>94</v>
      </c>
      <c r="M10" s="78">
        <v>969</v>
      </c>
      <c r="N10" s="78">
        <v>12776</v>
      </c>
      <c r="O10" s="78">
        <v>89</v>
      </c>
      <c r="P10" s="78">
        <v>62434</v>
      </c>
      <c r="Q10" s="78">
        <v>5785308</v>
      </c>
      <c r="R10" s="79">
        <v>5798337</v>
      </c>
      <c r="S10" s="119"/>
      <c r="T10" s="101" t="s">
        <v>6</v>
      </c>
      <c r="U10" s="108">
        <v>6532</v>
      </c>
      <c r="V10" s="112">
        <f>(SUM(C10:E10)+SUM(I10:K10))/U10/1000</f>
        <v>0.87598530312308642</v>
      </c>
    </row>
    <row r="11" spans="1:22" ht="24" customHeight="1">
      <c r="A11" s="122" t="s">
        <v>86</v>
      </c>
      <c r="B11" s="123"/>
      <c r="C11" s="78">
        <v>18293</v>
      </c>
      <c r="D11" s="78">
        <v>2844</v>
      </c>
      <c r="E11" s="78">
        <v>9556</v>
      </c>
      <c r="F11" s="78">
        <v>108</v>
      </c>
      <c r="G11" s="78">
        <v>18</v>
      </c>
      <c r="H11" s="78">
        <v>30819</v>
      </c>
      <c r="I11" s="78">
        <v>209927</v>
      </c>
      <c r="J11" s="78">
        <v>5937928</v>
      </c>
      <c r="K11" s="78">
        <v>617573</v>
      </c>
      <c r="L11" s="78">
        <v>84</v>
      </c>
      <c r="M11" s="78">
        <v>992</v>
      </c>
      <c r="N11" s="78">
        <v>10714</v>
      </c>
      <c r="O11" s="78">
        <v>121</v>
      </c>
      <c r="P11" s="78">
        <v>60533</v>
      </c>
      <c r="Q11" s="78">
        <v>6837872</v>
      </c>
      <c r="R11" s="79">
        <v>6868691</v>
      </c>
      <c r="S11" s="119"/>
      <c r="T11" s="101" t="s">
        <v>7</v>
      </c>
      <c r="U11" s="108">
        <v>7396</v>
      </c>
      <c r="V11" s="112">
        <f t="shared" ref="V11:V22" si="0">(SUM(C11:E11)+SUM(I11:K11))/U11/1000</f>
        <v>0.91889142779881017</v>
      </c>
    </row>
    <row r="12" spans="1:22" ht="24" customHeight="1">
      <c r="A12" s="122" t="s">
        <v>87</v>
      </c>
      <c r="B12" s="123"/>
      <c r="C12" s="78">
        <v>36842</v>
      </c>
      <c r="D12" s="78">
        <v>10691</v>
      </c>
      <c r="E12" s="78">
        <v>12694</v>
      </c>
      <c r="F12" s="78">
        <v>171</v>
      </c>
      <c r="G12" s="78">
        <v>48</v>
      </c>
      <c r="H12" s="78">
        <v>60446</v>
      </c>
      <c r="I12" s="78">
        <v>338375</v>
      </c>
      <c r="J12" s="78">
        <v>7104629</v>
      </c>
      <c r="K12" s="78">
        <v>308621</v>
      </c>
      <c r="L12" s="78">
        <v>90</v>
      </c>
      <c r="M12" s="78">
        <v>1128</v>
      </c>
      <c r="N12" s="78">
        <v>9344</v>
      </c>
      <c r="O12" s="78">
        <v>143</v>
      </c>
      <c r="P12" s="78">
        <v>60565</v>
      </c>
      <c r="Q12" s="78">
        <v>7822895</v>
      </c>
      <c r="R12" s="79">
        <v>7883341</v>
      </c>
      <c r="S12" s="119"/>
      <c r="T12" s="101" t="s">
        <v>8</v>
      </c>
      <c r="U12" s="108">
        <v>8417</v>
      </c>
      <c r="V12" s="112">
        <f t="shared" si="0"/>
        <v>0.92810407508613524</v>
      </c>
    </row>
    <row r="13" spans="1:22" ht="24" customHeight="1">
      <c r="A13" s="122" t="s">
        <v>88</v>
      </c>
      <c r="B13" s="123"/>
      <c r="C13" s="78">
        <v>68697</v>
      </c>
      <c r="D13" s="78">
        <v>24523</v>
      </c>
      <c r="E13" s="78">
        <v>19221</v>
      </c>
      <c r="F13" s="78">
        <v>233</v>
      </c>
      <c r="G13" s="78">
        <v>74</v>
      </c>
      <c r="H13" s="78">
        <v>112748</v>
      </c>
      <c r="I13" s="78">
        <v>503863</v>
      </c>
      <c r="J13" s="78">
        <v>8393877</v>
      </c>
      <c r="K13" s="78">
        <v>196508</v>
      </c>
      <c r="L13" s="78">
        <v>102</v>
      </c>
      <c r="M13" s="78">
        <v>1304</v>
      </c>
      <c r="N13" s="78">
        <v>10873</v>
      </c>
      <c r="O13" s="78">
        <v>152</v>
      </c>
      <c r="P13" s="78">
        <v>59711</v>
      </c>
      <c r="Q13" s="78">
        <v>9166390</v>
      </c>
      <c r="R13" s="79">
        <v>9279138</v>
      </c>
      <c r="S13" s="119"/>
      <c r="T13" s="101" t="s">
        <v>9</v>
      </c>
      <c r="U13" s="108">
        <v>9847</v>
      </c>
      <c r="V13" s="112">
        <f t="shared" si="0"/>
        <v>0.93497400223418303</v>
      </c>
    </row>
    <row r="14" spans="1:22" ht="24" customHeight="1">
      <c r="A14" s="122" t="s">
        <v>89</v>
      </c>
      <c r="B14" s="123"/>
      <c r="C14" s="78">
        <v>86130</v>
      </c>
      <c r="D14" s="78">
        <v>35922</v>
      </c>
      <c r="E14" s="78">
        <v>22657</v>
      </c>
      <c r="F14" s="78">
        <v>231</v>
      </c>
      <c r="G14" s="78">
        <v>79</v>
      </c>
      <c r="H14" s="78">
        <v>145019</v>
      </c>
      <c r="I14" s="78">
        <v>504897</v>
      </c>
      <c r="J14" s="78">
        <v>7415205</v>
      </c>
      <c r="K14" s="78">
        <v>110853</v>
      </c>
      <c r="L14" s="78">
        <v>130</v>
      </c>
      <c r="M14" s="78">
        <v>1057</v>
      </c>
      <c r="N14" s="78">
        <v>9559</v>
      </c>
      <c r="O14" s="78">
        <v>104</v>
      </c>
      <c r="P14" s="78">
        <v>51098</v>
      </c>
      <c r="Q14" s="78">
        <v>8092903</v>
      </c>
      <c r="R14" s="79">
        <v>8237922</v>
      </c>
      <c r="S14" s="119"/>
      <c r="T14" s="101" t="s">
        <v>10</v>
      </c>
      <c r="U14" s="108">
        <v>8766</v>
      </c>
      <c r="V14" s="112">
        <f t="shared" si="0"/>
        <v>0.93265617157198266</v>
      </c>
    </row>
    <row r="15" spans="1:22" ht="24" customHeight="1">
      <c r="A15" s="122" t="s">
        <v>90</v>
      </c>
      <c r="B15" s="123"/>
      <c r="C15" s="78">
        <v>102414</v>
      </c>
      <c r="D15" s="78">
        <v>45576</v>
      </c>
      <c r="E15" s="78">
        <v>26055</v>
      </c>
      <c r="F15" s="78">
        <v>191</v>
      </c>
      <c r="G15" s="78">
        <v>70</v>
      </c>
      <c r="H15" s="78">
        <v>174306</v>
      </c>
      <c r="I15" s="78">
        <v>472599</v>
      </c>
      <c r="J15" s="78">
        <v>6674300</v>
      </c>
      <c r="K15" s="78">
        <v>66692</v>
      </c>
      <c r="L15" s="78">
        <v>103</v>
      </c>
      <c r="M15" s="78">
        <v>769</v>
      </c>
      <c r="N15" s="78">
        <v>7427</v>
      </c>
      <c r="O15" s="78">
        <v>141</v>
      </c>
      <c r="P15" s="78">
        <v>55214</v>
      </c>
      <c r="Q15" s="78">
        <v>7277245</v>
      </c>
      <c r="R15" s="79">
        <v>7451551</v>
      </c>
      <c r="S15" s="119"/>
      <c r="T15" s="101" t="s">
        <v>11</v>
      </c>
      <c r="U15" s="108">
        <v>8024</v>
      </c>
      <c r="V15" s="112">
        <f t="shared" si="0"/>
        <v>0.92069242273180463</v>
      </c>
    </row>
    <row r="16" spans="1:22" ht="24" customHeight="1">
      <c r="A16" s="122" t="s">
        <v>91</v>
      </c>
      <c r="B16" s="123"/>
      <c r="C16" s="78">
        <v>100293</v>
      </c>
      <c r="D16" s="78">
        <v>63061</v>
      </c>
      <c r="E16" s="78">
        <v>26843</v>
      </c>
      <c r="F16" s="78">
        <v>139</v>
      </c>
      <c r="G16" s="78">
        <v>50</v>
      </c>
      <c r="H16" s="78">
        <v>190386</v>
      </c>
      <c r="I16" s="78">
        <v>441361</v>
      </c>
      <c r="J16" s="78">
        <v>6004224</v>
      </c>
      <c r="K16" s="78">
        <v>46362</v>
      </c>
      <c r="L16" s="78">
        <v>108</v>
      </c>
      <c r="M16" s="78">
        <v>1248</v>
      </c>
      <c r="N16" s="78">
        <v>4561</v>
      </c>
      <c r="O16" s="78">
        <v>238</v>
      </c>
      <c r="P16" s="78">
        <v>61312</v>
      </c>
      <c r="Q16" s="78">
        <v>6559414</v>
      </c>
      <c r="R16" s="79">
        <v>6749800</v>
      </c>
      <c r="S16" s="119"/>
      <c r="T16" s="101" t="s">
        <v>12</v>
      </c>
      <c r="U16" s="108">
        <v>7601</v>
      </c>
      <c r="V16" s="112">
        <f t="shared" si="0"/>
        <v>0.87911380081568213</v>
      </c>
    </row>
    <row r="17" spans="1:22" ht="24" customHeight="1">
      <c r="A17" s="122" t="s">
        <v>92</v>
      </c>
      <c r="B17" s="123"/>
      <c r="C17" s="78">
        <v>111792</v>
      </c>
      <c r="D17" s="78">
        <v>116693</v>
      </c>
      <c r="E17" s="78">
        <v>25311</v>
      </c>
      <c r="F17" s="78">
        <v>130</v>
      </c>
      <c r="G17" s="78">
        <v>49</v>
      </c>
      <c r="H17" s="78">
        <v>253975</v>
      </c>
      <c r="I17" s="78">
        <v>476299</v>
      </c>
      <c r="J17" s="78">
        <v>6149387</v>
      </c>
      <c r="K17" s="78">
        <v>38536</v>
      </c>
      <c r="L17" s="78">
        <v>167</v>
      </c>
      <c r="M17" s="78">
        <v>4057</v>
      </c>
      <c r="N17" s="78">
        <v>3504</v>
      </c>
      <c r="O17" s="78">
        <v>688</v>
      </c>
      <c r="P17" s="78">
        <v>114805</v>
      </c>
      <c r="Q17" s="78">
        <v>6787443</v>
      </c>
      <c r="R17" s="79">
        <v>7041418</v>
      </c>
      <c r="S17" s="119"/>
      <c r="T17" s="101" t="s">
        <v>13</v>
      </c>
      <c r="U17" s="108">
        <v>8552</v>
      </c>
      <c r="V17" s="112">
        <f t="shared" si="0"/>
        <v>0.80893568755846579</v>
      </c>
    </row>
    <row r="18" spans="1:22" ht="24" customHeight="1">
      <c r="A18" s="122" t="s">
        <v>93</v>
      </c>
      <c r="B18" s="123"/>
      <c r="C18" s="78">
        <v>137834</v>
      </c>
      <c r="D18" s="78">
        <v>199554</v>
      </c>
      <c r="E18" s="78">
        <v>14535</v>
      </c>
      <c r="F18" s="78">
        <v>186</v>
      </c>
      <c r="G18" s="78">
        <v>63</v>
      </c>
      <c r="H18" s="78">
        <v>352172</v>
      </c>
      <c r="I18" s="78">
        <v>583249</v>
      </c>
      <c r="J18" s="78">
        <v>6419846</v>
      </c>
      <c r="K18" s="78">
        <v>35225</v>
      </c>
      <c r="L18" s="78">
        <v>247</v>
      </c>
      <c r="M18" s="78">
        <v>5036</v>
      </c>
      <c r="N18" s="78">
        <v>5421</v>
      </c>
      <c r="O18" s="78">
        <v>2330</v>
      </c>
      <c r="P18" s="78">
        <v>206222</v>
      </c>
      <c r="Q18" s="78">
        <v>7257576</v>
      </c>
      <c r="R18" s="79">
        <v>7609748</v>
      </c>
      <c r="S18" s="119"/>
      <c r="T18" s="101" t="s">
        <v>14</v>
      </c>
      <c r="U18" s="108">
        <v>9759</v>
      </c>
      <c r="V18" s="112">
        <f t="shared" si="0"/>
        <v>0.75727461830105536</v>
      </c>
    </row>
    <row r="19" spans="1:22" ht="24" customHeight="1">
      <c r="A19" s="122" t="s">
        <v>94</v>
      </c>
      <c r="B19" s="123"/>
      <c r="C19" s="78">
        <v>108046</v>
      </c>
      <c r="D19" s="78">
        <v>141017</v>
      </c>
      <c r="E19" s="78">
        <v>2002</v>
      </c>
      <c r="F19" s="78">
        <v>141</v>
      </c>
      <c r="G19" s="78">
        <v>47</v>
      </c>
      <c r="H19" s="78">
        <v>251253</v>
      </c>
      <c r="I19" s="78">
        <v>392789</v>
      </c>
      <c r="J19" s="78">
        <v>3845598</v>
      </c>
      <c r="K19" s="78">
        <v>21109</v>
      </c>
      <c r="L19" s="78">
        <v>146</v>
      </c>
      <c r="M19" s="78">
        <v>3441</v>
      </c>
      <c r="N19" s="78">
        <v>7686</v>
      </c>
      <c r="O19" s="78">
        <v>6234</v>
      </c>
      <c r="P19" s="78">
        <v>182874</v>
      </c>
      <c r="Q19" s="78">
        <v>4459877</v>
      </c>
      <c r="R19" s="79">
        <v>4711130</v>
      </c>
      <c r="S19" s="119"/>
      <c r="T19" s="101" t="s">
        <v>15</v>
      </c>
      <c r="U19" s="108">
        <v>7787</v>
      </c>
      <c r="V19" s="112">
        <f t="shared" si="0"/>
        <v>0.57924245537434182</v>
      </c>
    </row>
    <row r="20" spans="1:22" ht="24" customHeight="1">
      <c r="A20" s="122" t="s">
        <v>98</v>
      </c>
      <c r="B20" s="123"/>
      <c r="C20" s="78">
        <v>85366</v>
      </c>
      <c r="D20" s="78">
        <v>86728</v>
      </c>
      <c r="E20" s="78">
        <v>24603</v>
      </c>
      <c r="F20" s="78">
        <v>82</v>
      </c>
      <c r="G20" s="78">
        <v>14</v>
      </c>
      <c r="H20" s="78">
        <v>196793</v>
      </c>
      <c r="I20" s="78">
        <v>215275</v>
      </c>
      <c r="J20" s="78">
        <v>2236941</v>
      </c>
      <c r="K20" s="78">
        <v>24291</v>
      </c>
      <c r="L20" s="78">
        <v>118</v>
      </c>
      <c r="M20" s="78">
        <v>3596</v>
      </c>
      <c r="N20" s="78">
        <v>10326</v>
      </c>
      <c r="O20" s="78">
        <v>11973</v>
      </c>
      <c r="P20" s="78">
        <v>118209</v>
      </c>
      <c r="Q20" s="78">
        <v>2620729</v>
      </c>
      <c r="R20" s="79">
        <v>2817522</v>
      </c>
      <c r="S20" s="119"/>
      <c r="T20" s="101" t="s">
        <v>134</v>
      </c>
      <c r="U20" s="108">
        <v>6354</v>
      </c>
      <c r="V20" s="112">
        <f t="shared" si="0"/>
        <v>0.42071199244570351</v>
      </c>
    </row>
    <row r="21" spans="1:22" ht="24" customHeight="1">
      <c r="A21" s="122" t="s">
        <v>99</v>
      </c>
      <c r="B21" s="123"/>
      <c r="C21" s="78">
        <v>74539</v>
      </c>
      <c r="D21" s="78">
        <v>38694</v>
      </c>
      <c r="E21" s="78">
        <v>26103</v>
      </c>
      <c r="F21" s="78">
        <v>33</v>
      </c>
      <c r="G21" s="78">
        <v>4</v>
      </c>
      <c r="H21" s="78">
        <v>139373</v>
      </c>
      <c r="I21" s="78">
        <v>66859</v>
      </c>
      <c r="J21" s="78">
        <v>1125137</v>
      </c>
      <c r="K21" s="78">
        <v>27661</v>
      </c>
      <c r="L21" s="78">
        <v>72</v>
      </c>
      <c r="M21" s="78">
        <v>3009</v>
      </c>
      <c r="N21" s="78">
        <v>9756</v>
      </c>
      <c r="O21" s="78">
        <v>11617</v>
      </c>
      <c r="P21" s="78">
        <v>56213</v>
      </c>
      <c r="Q21" s="78">
        <v>1300324</v>
      </c>
      <c r="R21" s="79">
        <v>1439697</v>
      </c>
      <c r="S21" s="119"/>
      <c r="T21" s="101" t="s">
        <v>133</v>
      </c>
      <c r="U21" s="108">
        <v>5026</v>
      </c>
      <c r="V21" s="112">
        <f t="shared" si="0"/>
        <v>0.27039255869478712</v>
      </c>
    </row>
    <row r="22" spans="1:22" ht="24" customHeight="1">
      <c r="A22" s="122" t="s">
        <v>95</v>
      </c>
      <c r="B22" s="123"/>
      <c r="C22" s="78">
        <v>24741</v>
      </c>
      <c r="D22" s="78">
        <v>8915</v>
      </c>
      <c r="E22" s="78">
        <v>8207</v>
      </c>
      <c r="F22" s="78">
        <v>11</v>
      </c>
      <c r="G22" s="78">
        <v>1</v>
      </c>
      <c r="H22" s="78">
        <v>41875</v>
      </c>
      <c r="I22" s="78">
        <v>12876</v>
      </c>
      <c r="J22" s="78">
        <v>422049</v>
      </c>
      <c r="K22" s="78">
        <v>13193</v>
      </c>
      <c r="L22" s="78">
        <v>49</v>
      </c>
      <c r="M22" s="78">
        <v>1826</v>
      </c>
      <c r="N22" s="78">
        <v>6156</v>
      </c>
      <c r="O22" s="78">
        <v>6792</v>
      </c>
      <c r="P22" s="78">
        <v>17933</v>
      </c>
      <c r="Q22" s="78">
        <v>480874</v>
      </c>
      <c r="R22" s="79">
        <v>522749</v>
      </c>
      <c r="S22" s="119"/>
      <c r="T22" s="101" t="s">
        <v>132</v>
      </c>
      <c r="U22" s="108">
        <v>4943</v>
      </c>
      <c r="V22" s="112">
        <f t="shared" si="0"/>
        <v>9.9126239126036825E-2</v>
      </c>
    </row>
    <row r="23" spans="1:22" ht="24" customHeight="1">
      <c r="A23" s="193" t="s">
        <v>73</v>
      </c>
      <c r="B23" s="194"/>
      <c r="C23" s="78">
        <v>964383</v>
      </c>
      <c r="D23" s="78">
        <v>774416</v>
      </c>
      <c r="E23" s="78">
        <v>224213</v>
      </c>
      <c r="F23" s="78">
        <v>1699</v>
      </c>
      <c r="G23" s="78">
        <v>522</v>
      </c>
      <c r="H23" s="78">
        <v>1965233</v>
      </c>
      <c r="I23" s="78">
        <v>4350926</v>
      </c>
      <c r="J23" s="78">
        <v>64147006</v>
      </c>
      <c r="K23" s="78">
        <v>10094972</v>
      </c>
      <c r="L23" s="78">
        <v>2348</v>
      </c>
      <c r="M23" s="78">
        <v>30022</v>
      </c>
      <c r="N23" s="78">
        <v>168434</v>
      </c>
      <c r="O23" s="78">
        <v>40930</v>
      </c>
      <c r="P23" s="78">
        <v>1350137</v>
      </c>
      <c r="Q23" s="78">
        <v>80184775</v>
      </c>
      <c r="R23" s="79">
        <v>82150008</v>
      </c>
      <c r="S23" s="119"/>
      <c r="T23" s="124" t="s">
        <v>136</v>
      </c>
      <c r="U23" s="109">
        <v>127095</v>
      </c>
      <c r="V23" s="111"/>
    </row>
    <row r="24" spans="1:22" ht="24" customHeight="1">
      <c r="A24" s="195" t="s">
        <v>100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</row>
    <row r="25" spans="1:22" ht="24" customHeight="1"/>
  </sheetData>
  <mergeCells count="7">
    <mergeCell ref="R2:R3"/>
    <mergeCell ref="A23:B23"/>
    <mergeCell ref="A24:R24"/>
    <mergeCell ref="A1:J1"/>
    <mergeCell ref="T5:V5"/>
    <mergeCell ref="V6:V7"/>
    <mergeCell ref="P1:R1"/>
  </mergeCells>
  <phoneticPr fontId="3"/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6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"/>
  <sheetViews>
    <sheetView zoomScaleNormal="100" zoomScaleSheetLayoutView="70" workbookViewId="0">
      <selection sqref="A1:J1"/>
    </sheetView>
  </sheetViews>
  <sheetFormatPr defaultColWidth="15.28515625" defaultRowHeight="13.5"/>
  <cols>
    <col min="1" max="1" width="8.140625" style="64" bestFit="1" customWidth="1"/>
    <col min="2" max="2" width="6.140625" style="64" bestFit="1" customWidth="1"/>
    <col min="3" max="5" width="9.28515625" style="64" bestFit="1" customWidth="1"/>
    <col min="6" max="6" width="7" style="64" bestFit="1" customWidth="1"/>
    <col min="7" max="7" width="6" style="64" bestFit="1" customWidth="1"/>
    <col min="8" max="9" width="11.28515625" style="64" bestFit="1" customWidth="1"/>
    <col min="10" max="11" width="12.5703125" style="64" bestFit="1" customWidth="1"/>
    <col min="12" max="12" width="7" style="64" bestFit="1" customWidth="1"/>
    <col min="13" max="13" width="8.140625" style="64" bestFit="1" customWidth="1"/>
    <col min="14" max="14" width="9.28515625" style="64" bestFit="1" customWidth="1"/>
    <col min="15" max="15" width="8.140625" style="64" bestFit="1" customWidth="1"/>
    <col min="16" max="16" width="11.28515625" style="64" bestFit="1" customWidth="1"/>
    <col min="17" max="18" width="12.5703125" style="64" bestFit="1" customWidth="1"/>
    <col min="19" max="19" width="3.140625" style="64" customWidth="1"/>
    <col min="20" max="20" width="10.5703125" style="64" bestFit="1" customWidth="1"/>
    <col min="21" max="21" width="9.28515625" style="64" bestFit="1" customWidth="1"/>
    <col min="22" max="22" width="7.140625" style="100" bestFit="1" customWidth="1"/>
    <col min="23" max="144" width="15.28515625" style="64"/>
    <col min="145" max="145" width="6.42578125" style="64" customWidth="1"/>
    <col min="146" max="146" width="2.140625" style="64" customWidth="1"/>
    <col min="147" max="147" width="6.85546875" style="64" customWidth="1"/>
    <col min="148" max="148" width="8.140625" style="64" customWidth="1"/>
    <col min="149" max="149" width="13.42578125" style="64" customWidth="1"/>
    <col min="150" max="151" width="11" style="64" customWidth="1"/>
    <col min="152" max="153" width="8" style="64" customWidth="1"/>
    <col min="154" max="155" width="13.42578125" style="64" customWidth="1"/>
    <col min="156" max="156" width="14.28515625" style="64" customWidth="1"/>
    <col min="157" max="157" width="13.42578125" style="64" customWidth="1"/>
    <col min="158" max="158" width="8.5703125" style="64" customWidth="1"/>
    <col min="159" max="161" width="11" style="64" customWidth="1"/>
    <col min="162" max="162" width="13.42578125" style="64" customWidth="1"/>
    <col min="163" max="164" width="14.28515625" style="64" customWidth="1"/>
    <col min="165" max="169" width="6.85546875" style="64" customWidth="1"/>
    <col min="170" max="400" width="15.28515625" style="64"/>
    <col min="401" max="401" width="6.42578125" style="64" customWidth="1"/>
    <col min="402" max="402" width="2.140625" style="64" customWidth="1"/>
    <col min="403" max="403" width="6.85546875" style="64" customWidth="1"/>
    <col min="404" max="404" width="8.140625" style="64" customWidth="1"/>
    <col min="405" max="405" width="13.42578125" style="64" customWidth="1"/>
    <col min="406" max="407" width="11" style="64" customWidth="1"/>
    <col min="408" max="409" width="8" style="64" customWidth="1"/>
    <col min="410" max="411" width="13.42578125" style="64" customWidth="1"/>
    <col min="412" max="412" width="14.28515625" style="64" customWidth="1"/>
    <col min="413" max="413" width="13.42578125" style="64" customWidth="1"/>
    <col min="414" max="414" width="8.5703125" style="64" customWidth="1"/>
    <col min="415" max="417" width="11" style="64" customWidth="1"/>
    <col min="418" max="418" width="13.42578125" style="64" customWidth="1"/>
    <col min="419" max="420" width="14.28515625" style="64" customWidth="1"/>
    <col min="421" max="425" width="6.85546875" style="64" customWidth="1"/>
    <col min="426" max="656" width="15.28515625" style="64"/>
    <col min="657" max="657" width="6.42578125" style="64" customWidth="1"/>
    <col min="658" max="658" width="2.140625" style="64" customWidth="1"/>
    <col min="659" max="659" width="6.85546875" style="64" customWidth="1"/>
    <col min="660" max="660" width="8.140625" style="64" customWidth="1"/>
    <col min="661" max="661" width="13.42578125" style="64" customWidth="1"/>
    <col min="662" max="663" width="11" style="64" customWidth="1"/>
    <col min="664" max="665" width="8" style="64" customWidth="1"/>
    <col min="666" max="667" width="13.42578125" style="64" customWidth="1"/>
    <col min="668" max="668" width="14.28515625" style="64" customWidth="1"/>
    <col min="669" max="669" width="13.42578125" style="64" customWidth="1"/>
    <col min="670" max="670" width="8.5703125" style="64" customWidth="1"/>
    <col min="671" max="673" width="11" style="64" customWidth="1"/>
    <col min="674" max="674" width="13.42578125" style="64" customWidth="1"/>
    <col min="675" max="676" width="14.28515625" style="64" customWidth="1"/>
    <col min="677" max="681" width="6.85546875" style="64" customWidth="1"/>
    <col min="682" max="912" width="15.28515625" style="64"/>
    <col min="913" max="913" width="6.42578125" style="64" customWidth="1"/>
    <col min="914" max="914" width="2.140625" style="64" customWidth="1"/>
    <col min="915" max="915" width="6.85546875" style="64" customWidth="1"/>
    <col min="916" max="916" width="8.140625" style="64" customWidth="1"/>
    <col min="917" max="917" width="13.42578125" style="64" customWidth="1"/>
    <col min="918" max="919" width="11" style="64" customWidth="1"/>
    <col min="920" max="921" width="8" style="64" customWidth="1"/>
    <col min="922" max="923" width="13.42578125" style="64" customWidth="1"/>
    <col min="924" max="924" width="14.28515625" style="64" customWidth="1"/>
    <col min="925" max="925" width="13.42578125" style="64" customWidth="1"/>
    <col min="926" max="926" width="8.5703125" style="64" customWidth="1"/>
    <col min="927" max="929" width="11" style="64" customWidth="1"/>
    <col min="930" max="930" width="13.42578125" style="64" customWidth="1"/>
    <col min="931" max="932" width="14.28515625" style="64" customWidth="1"/>
    <col min="933" max="937" width="6.85546875" style="64" customWidth="1"/>
    <col min="938" max="1168" width="15.28515625" style="64"/>
    <col min="1169" max="1169" width="6.42578125" style="64" customWidth="1"/>
    <col min="1170" max="1170" width="2.140625" style="64" customWidth="1"/>
    <col min="1171" max="1171" width="6.85546875" style="64" customWidth="1"/>
    <col min="1172" max="1172" width="8.140625" style="64" customWidth="1"/>
    <col min="1173" max="1173" width="13.42578125" style="64" customWidth="1"/>
    <col min="1174" max="1175" width="11" style="64" customWidth="1"/>
    <col min="1176" max="1177" width="8" style="64" customWidth="1"/>
    <col min="1178" max="1179" width="13.42578125" style="64" customWidth="1"/>
    <col min="1180" max="1180" width="14.28515625" style="64" customWidth="1"/>
    <col min="1181" max="1181" width="13.42578125" style="64" customWidth="1"/>
    <col min="1182" max="1182" width="8.5703125" style="64" customWidth="1"/>
    <col min="1183" max="1185" width="11" style="64" customWidth="1"/>
    <col min="1186" max="1186" width="13.42578125" style="64" customWidth="1"/>
    <col min="1187" max="1188" width="14.28515625" style="64" customWidth="1"/>
    <col min="1189" max="1193" width="6.85546875" style="64" customWidth="1"/>
    <col min="1194" max="1424" width="15.28515625" style="64"/>
    <col min="1425" max="1425" width="6.42578125" style="64" customWidth="1"/>
    <col min="1426" max="1426" width="2.140625" style="64" customWidth="1"/>
    <col min="1427" max="1427" width="6.85546875" style="64" customWidth="1"/>
    <col min="1428" max="1428" width="8.140625" style="64" customWidth="1"/>
    <col min="1429" max="1429" width="13.42578125" style="64" customWidth="1"/>
    <col min="1430" max="1431" width="11" style="64" customWidth="1"/>
    <col min="1432" max="1433" width="8" style="64" customWidth="1"/>
    <col min="1434" max="1435" width="13.42578125" style="64" customWidth="1"/>
    <col min="1436" max="1436" width="14.28515625" style="64" customWidth="1"/>
    <col min="1437" max="1437" width="13.42578125" style="64" customWidth="1"/>
    <col min="1438" max="1438" width="8.5703125" style="64" customWidth="1"/>
    <col min="1439" max="1441" width="11" style="64" customWidth="1"/>
    <col min="1442" max="1442" width="13.42578125" style="64" customWidth="1"/>
    <col min="1443" max="1444" width="14.28515625" style="64" customWidth="1"/>
    <col min="1445" max="1449" width="6.85546875" style="64" customWidth="1"/>
    <col min="1450" max="1680" width="15.28515625" style="64"/>
    <col min="1681" max="1681" width="6.42578125" style="64" customWidth="1"/>
    <col min="1682" max="1682" width="2.140625" style="64" customWidth="1"/>
    <col min="1683" max="1683" width="6.85546875" style="64" customWidth="1"/>
    <col min="1684" max="1684" width="8.140625" style="64" customWidth="1"/>
    <col min="1685" max="1685" width="13.42578125" style="64" customWidth="1"/>
    <col min="1686" max="1687" width="11" style="64" customWidth="1"/>
    <col min="1688" max="1689" width="8" style="64" customWidth="1"/>
    <col min="1690" max="1691" width="13.42578125" style="64" customWidth="1"/>
    <col min="1692" max="1692" width="14.28515625" style="64" customWidth="1"/>
    <col min="1693" max="1693" width="13.42578125" style="64" customWidth="1"/>
    <col min="1694" max="1694" width="8.5703125" style="64" customWidth="1"/>
    <col min="1695" max="1697" width="11" style="64" customWidth="1"/>
    <col min="1698" max="1698" width="13.42578125" style="64" customWidth="1"/>
    <col min="1699" max="1700" width="14.28515625" style="64" customWidth="1"/>
    <col min="1701" max="1705" width="6.85546875" style="64" customWidth="1"/>
    <col min="1706" max="1936" width="15.28515625" style="64"/>
    <col min="1937" max="1937" width="6.42578125" style="64" customWidth="1"/>
    <col min="1938" max="1938" width="2.140625" style="64" customWidth="1"/>
    <col min="1939" max="1939" width="6.85546875" style="64" customWidth="1"/>
    <col min="1940" max="1940" width="8.140625" style="64" customWidth="1"/>
    <col min="1941" max="1941" width="13.42578125" style="64" customWidth="1"/>
    <col min="1942" max="1943" width="11" style="64" customWidth="1"/>
    <col min="1944" max="1945" width="8" style="64" customWidth="1"/>
    <col min="1946" max="1947" width="13.42578125" style="64" customWidth="1"/>
    <col min="1948" max="1948" width="14.28515625" style="64" customWidth="1"/>
    <col min="1949" max="1949" width="13.42578125" style="64" customWidth="1"/>
    <col min="1950" max="1950" width="8.5703125" style="64" customWidth="1"/>
    <col min="1951" max="1953" width="11" style="64" customWidth="1"/>
    <col min="1954" max="1954" width="13.42578125" style="64" customWidth="1"/>
    <col min="1955" max="1956" width="14.28515625" style="64" customWidth="1"/>
    <col min="1957" max="1961" width="6.85546875" style="64" customWidth="1"/>
    <col min="1962" max="2192" width="15.28515625" style="64"/>
    <col min="2193" max="2193" width="6.42578125" style="64" customWidth="1"/>
    <col min="2194" max="2194" width="2.140625" style="64" customWidth="1"/>
    <col min="2195" max="2195" width="6.85546875" style="64" customWidth="1"/>
    <col min="2196" max="2196" width="8.140625" style="64" customWidth="1"/>
    <col min="2197" max="2197" width="13.42578125" style="64" customWidth="1"/>
    <col min="2198" max="2199" width="11" style="64" customWidth="1"/>
    <col min="2200" max="2201" width="8" style="64" customWidth="1"/>
    <col min="2202" max="2203" width="13.42578125" style="64" customWidth="1"/>
    <col min="2204" max="2204" width="14.28515625" style="64" customWidth="1"/>
    <col min="2205" max="2205" width="13.42578125" style="64" customWidth="1"/>
    <col min="2206" max="2206" width="8.5703125" style="64" customWidth="1"/>
    <col min="2207" max="2209" width="11" style="64" customWidth="1"/>
    <col min="2210" max="2210" width="13.42578125" style="64" customWidth="1"/>
    <col min="2211" max="2212" width="14.28515625" style="64" customWidth="1"/>
    <col min="2213" max="2217" width="6.85546875" style="64" customWidth="1"/>
    <col min="2218" max="2448" width="15.28515625" style="64"/>
    <col min="2449" max="2449" width="6.42578125" style="64" customWidth="1"/>
    <col min="2450" max="2450" width="2.140625" style="64" customWidth="1"/>
    <col min="2451" max="2451" width="6.85546875" style="64" customWidth="1"/>
    <col min="2452" max="2452" width="8.140625" style="64" customWidth="1"/>
    <col min="2453" max="2453" width="13.42578125" style="64" customWidth="1"/>
    <col min="2454" max="2455" width="11" style="64" customWidth="1"/>
    <col min="2456" max="2457" width="8" style="64" customWidth="1"/>
    <col min="2458" max="2459" width="13.42578125" style="64" customWidth="1"/>
    <col min="2460" max="2460" width="14.28515625" style="64" customWidth="1"/>
    <col min="2461" max="2461" width="13.42578125" style="64" customWidth="1"/>
    <col min="2462" max="2462" width="8.5703125" style="64" customWidth="1"/>
    <col min="2463" max="2465" width="11" style="64" customWidth="1"/>
    <col min="2466" max="2466" width="13.42578125" style="64" customWidth="1"/>
    <col min="2467" max="2468" width="14.28515625" style="64" customWidth="1"/>
    <col min="2469" max="2473" width="6.85546875" style="64" customWidth="1"/>
    <col min="2474" max="2704" width="15.28515625" style="64"/>
    <col min="2705" max="2705" width="6.42578125" style="64" customWidth="1"/>
    <col min="2706" max="2706" width="2.140625" style="64" customWidth="1"/>
    <col min="2707" max="2707" width="6.85546875" style="64" customWidth="1"/>
    <col min="2708" max="2708" width="8.140625" style="64" customWidth="1"/>
    <col min="2709" max="2709" width="13.42578125" style="64" customWidth="1"/>
    <col min="2710" max="2711" width="11" style="64" customWidth="1"/>
    <col min="2712" max="2713" width="8" style="64" customWidth="1"/>
    <col min="2714" max="2715" width="13.42578125" style="64" customWidth="1"/>
    <col min="2716" max="2716" width="14.28515625" style="64" customWidth="1"/>
    <col min="2717" max="2717" width="13.42578125" style="64" customWidth="1"/>
    <col min="2718" max="2718" width="8.5703125" style="64" customWidth="1"/>
    <col min="2719" max="2721" width="11" style="64" customWidth="1"/>
    <col min="2722" max="2722" width="13.42578125" style="64" customWidth="1"/>
    <col min="2723" max="2724" width="14.28515625" style="64" customWidth="1"/>
    <col min="2725" max="2729" width="6.85546875" style="64" customWidth="1"/>
    <col min="2730" max="2960" width="15.28515625" style="64"/>
    <col min="2961" max="2961" width="6.42578125" style="64" customWidth="1"/>
    <col min="2962" max="2962" width="2.140625" style="64" customWidth="1"/>
    <col min="2963" max="2963" width="6.85546875" style="64" customWidth="1"/>
    <col min="2964" max="2964" width="8.140625" style="64" customWidth="1"/>
    <col min="2965" max="2965" width="13.42578125" style="64" customWidth="1"/>
    <col min="2966" max="2967" width="11" style="64" customWidth="1"/>
    <col min="2968" max="2969" width="8" style="64" customWidth="1"/>
    <col min="2970" max="2971" width="13.42578125" style="64" customWidth="1"/>
    <col min="2972" max="2972" width="14.28515625" style="64" customWidth="1"/>
    <col min="2973" max="2973" width="13.42578125" style="64" customWidth="1"/>
    <col min="2974" max="2974" width="8.5703125" style="64" customWidth="1"/>
    <col min="2975" max="2977" width="11" style="64" customWidth="1"/>
    <col min="2978" max="2978" width="13.42578125" style="64" customWidth="1"/>
    <col min="2979" max="2980" width="14.28515625" style="64" customWidth="1"/>
    <col min="2981" max="2985" width="6.85546875" style="64" customWidth="1"/>
    <col min="2986" max="3216" width="15.28515625" style="64"/>
    <col min="3217" max="3217" width="6.42578125" style="64" customWidth="1"/>
    <col min="3218" max="3218" width="2.140625" style="64" customWidth="1"/>
    <col min="3219" max="3219" width="6.85546875" style="64" customWidth="1"/>
    <col min="3220" max="3220" width="8.140625" style="64" customWidth="1"/>
    <col min="3221" max="3221" width="13.42578125" style="64" customWidth="1"/>
    <col min="3222" max="3223" width="11" style="64" customWidth="1"/>
    <col min="3224" max="3225" width="8" style="64" customWidth="1"/>
    <col min="3226" max="3227" width="13.42578125" style="64" customWidth="1"/>
    <col min="3228" max="3228" width="14.28515625" style="64" customWidth="1"/>
    <col min="3229" max="3229" width="13.42578125" style="64" customWidth="1"/>
    <col min="3230" max="3230" width="8.5703125" style="64" customWidth="1"/>
    <col min="3231" max="3233" width="11" style="64" customWidth="1"/>
    <col min="3234" max="3234" width="13.42578125" style="64" customWidth="1"/>
    <col min="3235" max="3236" width="14.28515625" style="64" customWidth="1"/>
    <col min="3237" max="3241" width="6.85546875" style="64" customWidth="1"/>
    <col min="3242" max="3472" width="15.28515625" style="64"/>
    <col min="3473" max="3473" width="6.42578125" style="64" customWidth="1"/>
    <col min="3474" max="3474" width="2.140625" style="64" customWidth="1"/>
    <col min="3475" max="3475" width="6.85546875" style="64" customWidth="1"/>
    <col min="3476" max="3476" width="8.140625" style="64" customWidth="1"/>
    <col min="3477" max="3477" width="13.42578125" style="64" customWidth="1"/>
    <col min="3478" max="3479" width="11" style="64" customWidth="1"/>
    <col min="3480" max="3481" width="8" style="64" customWidth="1"/>
    <col min="3482" max="3483" width="13.42578125" style="64" customWidth="1"/>
    <col min="3484" max="3484" width="14.28515625" style="64" customWidth="1"/>
    <col min="3485" max="3485" width="13.42578125" style="64" customWidth="1"/>
    <col min="3486" max="3486" width="8.5703125" style="64" customWidth="1"/>
    <col min="3487" max="3489" width="11" style="64" customWidth="1"/>
    <col min="3490" max="3490" width="13.42578125" style="64" customWidth="1"/>
    <col min="3491" max="3492" width="14.28515625" style="64" customWidth="1"/>
    <col min="3493" max="3497" width="6.85546875" style="64" customWidth="1"/>
    <col min="3498" max="3728" width="15.28515625" style="64"/>
    <col min="3729" max="3729" width="6.42578125" style="64" customWidth="1"/>
    <col min="3730" max="3730" width="2.140625" style="64" customWidth="1"/>
    <col min="3731" max="3731" width="6.85546875" style="64" customWidth="1"/>
    <col min="3732" max="3732" width="8.140625" style="64" customWidth="1"/>
    <col min="3733" max="3733" width="13.42578125" style="64" customWidth="1"/>
    <col min="3734" max="3735" width="11" style="64" customWidth="1"/>
    <col min="3736" max="3737" width="8" style="64" customWidth="1"/>
    <col min="3738" max="3739" width="13.42578125" style="64" customWidth="1"/>
    <col min="3740" max="3740" width="14.28515625" style="64" customWidth="1"/>
    <col min="3741" max="3741" width="13.42578125" style="64" customWidth="1"/>
    <col min="3742" max="3742" width="8.5703125" style="64" customWidth="1"/>
    <col min="3743" max="3745" width="11" style="64" customWidth="1"/>
    <col min="3746" max="3746" width="13.42578125" style="64" customWidth="1"/>
    <col min="3747" max="3748" width="14.28515625" style="64" customWidth="1"/>
    <col min="3749" max="3753" width="6.85546875" style="64" customWidth="1"/>
    <col min="3754" max="3984" width="15.28515625" style="64"/>
    <col min="3985" max="3985" width="6.42578125" style="64" customWidth="1"/>
    <col min="3986" max="3986" width="2.140625" style="64" customWidth="1"/>
    <col min="3987" max="3987" width="6.85546875" style="64" customWidth="1"/>
    <col min="3988" max="3988" width="8.140625" style="64" customWidth="1"/>
    <col min="3989" max="3989" width="13.42578125" style="64" customWidth="1"/>
    <col min="3990" max="3991" width="11" style="64" customWidth="1"/>
    <col min="3992" max="3993" width="8" style="64" customWidth="1"/>
    <col min="3994" max="3995" width="13.42578125" style="64" customWidth="1"/>
    <col min="3996" max="3996" width="14.28515625" style="64" customWidth="1"/>
    <col min="3997" max="3997" width="13.42578125" style="64" customWidth="1"/>
    <col min="3998" max="3998" width="8.5703125" style="64" customWidth="1"/>
    <col min="3999" max="4001" width="11" style="64" customWidth="1"/>
    <col min="4002" max="4002" width="13.42578125" style="64" customWidth="1"/>
    <col min="4003" max="4004" width="14.28515625" style="64" customWidth="1"/>
    <col min="4005" max="4009" width="6.85546875" style="64" customWidth="1"/>
    <col min="4010" max="4240" width="15.28515625" style="64"/>
    <col min="4241" max="4241" width="6.42578125" style="64" customWidth="1"/>
    <col min="4242" max="4242" width="2.140625" style="64" customWidth="1"/>
    <col min="4243" max="4243" width="6.85546875" style="64" customWidth="1"/>
    <col min="4244" max="4244" width="8.140625" style="64" customWidth="1"/>
    <col min="4245" max="4245" width="13.42578125" style="64" customWidth="1"/>
    <col min="4246" max="4247" width="11" style="64" customWidth="1"/>
    <col min="4248" max="4249" width="8" style="64" customWidth="1"/>
    <col min="4250" max="4251" width="13.42578125" style="64" customWidth="1"/>
    <col min="4252" max="4252" width="14.28515625" style="64" customWidth="1"/>
    <col min="4253" max="4253" width="13.42578125" style="64" customWidth="1"/>
    <col min="4254" max="4254" width="8.5703125" style="64" customWidth="1"/>
    <col min="4255" max="4257" width="11" style="64" customWidth="1"/>
    <col min="4258" max="4258" width="13.42578125" style="64" customWidth="1"/>
    <col min="4259" max="4260" width="14.28515625" style="64" customWidth="1"/>
    <col min="4261" max="4265" width="6.85546875" style="64" customWidth="1"/>
    <col min="4266" max="4496" width="15.28515625" style="64"/>
    <col min="4497" max="4497" width="6.42578125" style="64" customWidth="1"/>
    <col min="4498" max="4498" width="2.140625" style="64" customWidth="1"/>
    <col min="4499" max="4499" width="6.85546875" style="64" customWidth="1"/>
    <col min="4500" max="4500" width="8.140625" style="64" customWidth="1"/>
    <col min="4501" max="4501" width="13.42578125" style="64" customWidth="1"/>
    <col min="4502" max="4503" width="11" style="64" customWidth="1"/>
    <col min="4504" max="4505" width="8" style="64" customWidth="1"/>
    <col min="4506" max="4507" width="13.42578125" style="64" customWidth="1"/>
    <col min="4508" max="4508" width="14.28515625" style="64" customWidth="1"/>
    <col min="4509" max="4509" width="13.42578125" style="64" customWidth="1"/>
    <col min="4510" max="4510" width="8.5703125" style="64" customWidth="1"/>
    <col min="4511" max="4513" width="11" style="64" customWidth="1"/>
    <col min="4514" max="4514" width="13.42578125" style="64" customWidth="1"/>
    <col min="4515" max="4516" width="14.28515625" style="64" customWidth="1"/>
    <col min="4517" max="4521" width="6.85546875" style="64" customWidth="1"/>
    <col min="4522" max="4752" width="15.28515625" style="64"/>
    <col min="4753" max="4753" width="6.42578125" style="64" customWidth="1"/>
    <col min="4754" max="4754" width="2.140625" style="64" customWidth="1"/>
    <col min="4755" max="4755" width="6.85546875" style="64" customWidth="1"/>
    <col min="4756" max="4756" width="8.140625" style="64" customWidth="1"/>
    <col min="4757" max="4757" width="13.42578125" style="64" customWidth="1"/>
    <col min="4758" max="4759" width="11" style="64" customWidth="1"/>
    <col min="4760" max="4761" width="8" style="64" customWidth="1"/>
    <col min="4762" max="4763" width="13.42578125" style="64" customWidth="1"/>
    <col min="4764" max="4764" width="14.28515625" style="64" customWidth="1"/>
    <col min="4765" max="4765" width="13.42578125" style="64" customWidth="1"/>
    <col min="4766" max="4766" width="8.5703125" style="64" customWidth="1"/>
    <col min="4767" max="4769" width="11" style="64" customWidth="1"/>
    <col min="4770" max="4770" width="13.42578125" style="64" customWidth="1"/>
    <col min="4771" max="4772" width="14.28515625" style="64" customWidth="1"/>
    <col min="4773" max="4777" width="6.85546875" style="64" customWidth="1"/>
    <col min="4778" max="5008" width="15.28515625" style="64"/>
    <col min="5009" max="5009" width="6.42578125" style="64" customWidth="1"/>
    <col min="5010" max="5010" width="2.140625" style="64" customWidth="1"/>
    <col min="5011" max="5011" width="6.85546875" style="64" customWidth="1"/>
    <col min="5012" max="5012" width="8.140625" style="64" customWidth="1"/>
    <col min="5013" max="5013" width="13.42578125" style="64" customWidth="1"/>
    <col min="5014" max="5015" width="11" style="64" customWidth="1"/>
    <col min="5016" max="5017" width="8" style="64" customWidth="1"/>
    <col min="5018" max="5019" width="13.42578125" style="64" customWidth="1"/>
    <col min="5020" max="5020" width="14.28515625" style="64" customWidth="1"/>
    <col min="5021" max="5021" width="13.42578125" style="64" customWidth="1"/>
    <col min="5022" max="5022" width="8.5703125" style="64" customWidth="1"/>
    <col min="5023" max="5025" width="11" style="64" customWidth="1"/>
    <col min="5026" max="5026" width="13.42578125" style="64" customWidth="1"/>
    <col min="5027" max="5028" width="14.28515625" style="64" customWidth="1"/>
    <col min="5029" max="5033" width="6.85546875" style="64" customWidth="1"/>
    <col min="5034" max="5264" width="15.28515625" style="64"/>
    <col min="5265" max="5265" width="6.42578125" style="64" customWidth="1"/>
    <col min="5266" max="5266" width="2.140625" style="64" customWidth="1"/>
    <col min="5267" max="5267" width="6.85546875" style="64" customWidth="1"/>
    <col min="5268" max="5268" width="8.140625" style="64" customWidth="1"/>
    <col min="5269" max="5269" width="13.42578125" style="64" customWidth="1"/>
    <col min="5270" max="5271" width="11" style="64" customWidth="1"/>
    <col min="5272" max="5273" width="8" style="64" customWidth="1"/>
    <col min="5274" max="5275" width="13.42578125" style="64" customWidth="1"/>
    <col min="5276" max="5276" width="14.28515625" style="64" customWidth="1"/>
    <col min="5277" max="5277" width="13.42578125" style="64" customWidth="1"/>
    <col min="5278" max="5278" width="8.5703125" style="64" customWidth="1"/>
    <col min="5279" max="5281" width="11" style="64" customWidth="1"/>
    <col min="5282" max="5282" width="13.42578125" style="64" customWidth="1"/>
    <col min="5283" max="5284" width="14.28515625" style="64" customWidth="1"/>
    <col min="5285" max="5289" width="6.85546875" style="64" customWidth="1"/>
    <col min="5290" max="5520" width="15.28515625" style="64"/>
    <col min="5521" max="5521" width="6.42578125" style="64" customWidth="1"/>
    <col min="5522" max="5522" width="2.140625" style="64" customWidth="1"/>
    <col min="5523" max="5523" width="6.85546875" style="64" customWidth="1"/>
    <col min="5524" max="5524" width="8.140625" style="64" customWidth="1"/>
    <col min="5525" max="5525" width="13.42578125" style="64" customWidth="1"/>
    <col min="5526" max="5527" width="11" style="64" customWidth="1"/>
    <col min="5528" max="5529" width="8" style="64" customWidth="1"/>
    <col min="5530" max="5531" width="13.42578125" style="64" customWidth="1"/>
    <col min="5532" max="5532" width="14.28515625" style="64" customWidth="1"/>
    <col min="5533" max="5533" width="13.42578125" style="64" customWidth="1"/>
    <col min="5534" max="5534" width="8.5703125" style="64" customWidth="1"/>
    <col min="5535" max="5537" width="11" style="64" customWidth="1"/>
    <col min="5538" max="5538" width="13.42578125" style="64" customWidth="1"/>
    <col min="5539" max="5540" width="14.28515625" style="64" customWidth="1"/>
    <col min="5541" max="5545" width="6.85546875" style="64" customWidth="1"/>
    <col min="5546" max="5776" width="15.28515625" style="64"/>
    <col min="5777" max="5777" width="6.42578125" style="64" customWidth="1"/>
    <col min="5778" max="5778" width="2.140625" style="64" customWidth="1"/>
    <col min="5779" max="5779" width="6.85546875" style="64" customWidth="1"/>
    <col min="5780" max="5780" width="8.140625" style="64" customWidth="1"/>
    <col min="5781" max="5781" width="13.42578125" style="64" customWidth="1"/>
    <col min="5782" max="5783" width="11" style="64" customWidth="1"/>
    <col min="5784" max="5785" width="8" style="64" customWidth="1"/>
    <col min="5786" max="5787" width="13.42578125" style="64" customWidth="1"/>
    <col min="5788" max="5788" width="14.28515625" style="64" customWidth="1"/>
    <col min="5789" max="5789" width="13.42578125" style="64" customWidth="1"/>
    <col min="5790" max="5790" width="8.5703125" style="64" customWidth="1"/>
    <col min="5791" max="5793" width="11" style="64" customWidth="1"/>
    <col min="5794" max="5794" width="13.42578125" style="64" customWidth="1"/>
    <col min="5795" max="5796" width="14.28515625" style="64" customWidth="1"/>
    <col min="5797" max="5801" width="6.85546875" style="64" customWidth="1"/>
    <col min="5802" max="6032" width="15.28515625" style="64"/>
    <col min="6033" max="6033" width="6.42578125" style="64" customWidth="1"/>
    <col min="6034" max="6034" width="2.140625" style="64" customWidth="1"/>
    <col min="6035" max="6035" width="6.85546875" style="64" customWidth="1"/>
    <col min="6036" max="6036" width="8.140625" style="64" customWidth="1"/>
    <col min="6037" max="6037" width="13.42578125" style="64" customWidth="1"/>
    <col min="6038" max="6039" width="11" style="64" customWidth="1"/>
    <col min="6040" max="6041" width="8" style="64" customWidth="1"/>
    <col min="6042" max="6043" width="13.42578125" style="64" customWidth="1"/>
    <col min="6044" max="6044" width="14.28515625" style="64" customWidth="1"/>
    <col min="6045" max="6045" width="13.42578125" style="64" customWidth="1"/>
    <col min="6046" max="6046" width="8.5703125" style="64" customWidth="1"/>
    <col min="6047" max="6049" width="11" style="64" customWidth="1"/>
    <col min="6050" max="6050" width="13.42578125" style="64" customWidth="1"/>
    <col min="6051" max="6052" width="14.28515625" style="64" customWidth="1"/>
    <col min="6053" max="6057" width="6.85546875" style="64" customWidth="1"/>
    <col min="6058" max="6288" width="15.28515625" style="64"/>
    <col min="6289" max="6289" width="6.42578125" style="64" customWidth="1"/>
    <col min="6290" max="6290" width="2.140625" style="64" customWidth="1"/>
    <col min="6291" max="6291" width="6.85546875" style="64" customWidth="1"/>
    <col min="6292" max="6292" width="8.140625" style="64" customWidth="1"/>
    <col min="6293" max="6293" width="13.42578125" style="64" customWidth="1"/>
    <col min="6294" max="6295" width="11" style="64" customWidth="1"/>
    <col min="6296" max="6297" width="8" style="64" customWidth="1"/>
    <col min="6298" max="6299" width="13.42578125" style="64" customWidth="1"/>
    <col min="6300" max="6300" width="14.28515625" style="64" customWidth="1"/>
    <col min="6301" max="6301" width="13.42578125" style="64" customWidth="1"/>
    <col min="6302" max="6302" width="8.5703125" style="64" customWidth="1"/>
    <col min="6303" max="6305" width="11" style="64" customWidth="1"/>
    <col min="6306" max="6306" width="13.42578125" style="64" customWidth="1"/>
    <col min="6307" max="6308" width="14.28515625" style="64" customWidth="1"/>
    <col min="6309" max="6313" width="6.85546875" style="64" customWidth="1"/>
    <col min="6314" max="6544" width="15.28515625" style="64"/>
    <col min="6545" max="6545" width="6.42578125" style="64" customWidth="1"/>
    <col min="6546" max="6546" width="2.140625" style="64" customWidth="1"/>
    <col min="6547" max="6547" width="6.85546875" style="64" customWidth="1"/>
    <col min="6548" max="6548" width="8.140625" style="64" customWidth="1"/>
    <col min="6549" max="6549" width="13.42578125" style="64" customWidth="1"/>
    <col min="6550" max="6551" width="11" style="64" customWidth="1"/>
    <col min="6552" max="6553" width="8" style="64" customWidth="1"/>
    <col min="6554" max="6555" width="13.42578125" style="64" customWidth="1"/>
    <col min="6556" max="6556" width="14.28515625" style="64" customWidth="1"/>
    <col min="6557" max="6557" width="13.42578125" style="64" customWidth="1"/>
    <col min="6558" max="6558" width="8.5703125" style="64" customWidth="1"/>
    <col min="6559" max="6561" width="11" style="64" customWidth="1"/>
    <col min="6562" max="6562" width="13.42578125" style="64" customWidth="1"/>
    <col min="6563" max="6564" width="14.28515625" style="64" customWidth="1"/>
    <col min="6565" max="6569" width="6.85546875" style="64" customWidth="1"/>
    <col min="6570" max="6800" width="15.28515625" style="64"/>
    <col min="6801" max="6801" width="6.42578125" style="64" customWidth="1"/>
    <col min="6802" max="6802" width="2.140625" style="64" customWidth="1"/>
    <col min="6803" max="6803" width="6.85546875" style="64" customWidth="1"/>
    <col min="6804" max="6804" width="8.140625" style="64" customWidth="1"/>
    <col min="6805" max="6805" width="13.42578125" style="64" customWidth="1"/>
    <col min="6806" max="6807" width="11" style="64" customWidth="1"/>
    <col min="6808" max="6809" width="8" style="64" customWidth="1"/>
    <col min="6810" max="6811" width="13.42578125" style="64" customWidth="1"/>
    <col min="6812" max="6812" width="14.28515625" style="64" customWidth="1"/>
    <col min="6813" max="6813" width="13.42578125" style="64" customWidth="1"/>
    <col min="6814" max="6814" width="8.5703125" style="64" customWidth="1"/>
    <col min="6815" max="6817" width="11" style="64" customWidth="1"/>
    <col min="6818" max="6818" width="13.42578125" style="64" customWidth="1"/>
    <col min="6819" max="6820" width="14.28515625" style="64" customWidth="1"/>
    <col min="6821" max="6825" width="6.85546875" style="64" customWidth="1"/>
    <col min="6826" max="7056" width="15.28515625" style="64"/>
    <col min="7057" max="7057" width="6.42578125" style="64" customWidth="1"/>
    <col min="7058" max="7058" width="2.140625" style="64" customWidth="1"/>
    <col min="7059" max="7059" width="6.85546875" style="64" customWidth="1"/>
    <col min="7060" max="7060" width="8.140625" style="64" customWidth="1"/>
    <col min="7061" max="7061" width="13.42578125" style="64" customWidth="1"/>
    <col min="7062" max="7063" width="11" style="64" customWidth="1"/>
    <col min="7064" max="7065" width="8" style="64" customWidth="1"/>
    <col min="7066" max="7067" width="13.42578125" style="64" customWidth="1"/>
    <col min="7068" max="7068" width="14.28515625" style="64" customWidth="1"/>
    <col min="7069" max="7069" width="13.42578125" style="64" customWidth="1"/>
    <col min="7070" max="7070" width="8.5703125" style="64" customWidth="1"/>
    <col min="7071" max="7073" width="11" style="64" customWidth="1"/>
    <col min="7074" max="7074" width="13.42578125" style="64" customWidth="1"/>
    <col min="7075" max="7076" width="14.28515625" style="64" customWidth="1"/>
    <col min="7077" max="7081" width="6.85546875" style="64" customWidth="1"/>
    <col min="7082" max="7312" width="15.28515625" style="64"/>
    <col min="7313" max="7313" width="6.42578125" style="64" customWidth="1"/>
    <col min="7314" max="7314" width="2.140625" style="64" customWidth="1"/>
    <col min="7315" max="7315" width="6.85546875" style="64" customWidth="1"/>
    <col min="7316" max="7316" width="8.140625" style="64" customWidth="1"/>
    <col min="7317" max="7317" width="13.42578125" style="64" customWidth="1"/>
    <col min="7318" max="7319" width="11" style="64" customWidth="1"/>
    <col min="7320" max="7321" width="8" style="64" customWidth="1"/>
    <col min="7322" max="7323" width="13.42578125" style="64" customWidth="1"/>
    <col min="7324" max="7324" width="14.28515625" style="64" customWidth="1"/>
    <col min="7325" max="7325" width="13.42578125" style="64" customWidth="1"/>
    <col min="7326" max="7326" width="8.5703125" style="64" customWidth="1"/>
    <col min="7327" max="7329" width="11" style="64" customWidth="1"/>
    <col min="7330" max="7330" width="13.42578125" style="64" customWidth="1"/>
    <col min="7331" max="7332" width="14.28515625" style="64" customWidth="1"/>
    <col min="7333" max="7337" width="6.85546875" style="64" customWidth="1"/>
    <col min="7338" max="7568" width="15.28515625" style="64"/>
    <col min="7569" max="7569" width="6.42578125" style="64" customWidth="1"/>
    <col min="7570" max="7570" width="2.140625" style="64" customWidth="1"/>
    <col min="7571" max="7571" width="6.85546875" style="64" customWidth="1"/>
    <col min="7572" max="7572" width="8.140625" style="64" customWidth="1"/>
    <col min="7573" max="7573" width="13.42578125" style="64" customWidth="1"/>
    <col min="7574" max="7575" width="11" style="64" customWidth="1"/>
    <col min="7576" max="7577" width="8" style="64" customWidth="1"/>
    <col min="7578" max="7579" width="13.42578125" style="64" customWidth="1"/>
    <col min="7580" max="7580" width="14.28515625" style="64" customWidth="1"/>
    <col min="7581" max="7581" width="13.42578125" style="64" customWidth="1"/>
    <col min="7582" max="7582" width="8.5703125" style="64" customWidth="1"/>
    <col min="7583" max="7585" width="11" style="64" customWidth="1"/>
    <col min="7586" max="7586" width="13.42578125" style="64" customWidth="1"/>
    <col min="7587" max="7588" width="14.28515625" style="64" customWidth="1"/>
    <col min="7589" max="7593" width="6.85546875" style="64" customWidth="1"/>
    <col min="7594" max="7824" width="15.28515625" style="64"/>
    <col min="7825" max="7825" width="6.42578125" style="64" customWidth="1"/>
    <col min="7826" max="7826" width="2.140625" style="64" customWidth="1"/>
    <col min="7827" max="7827" width="6.85546875" style="64" customWidth="1"/>
    <col min="7828" max="7828" width="8.140625" style="64" customWidth="1"/>
    <col min="7829" max="7829" width="13.42578125" style="64" customWidth="1"/>
    <col min="7830" max="7831" width="11" style="64" customWidth="1"/>
    <col min="7832" max="7833" width="8" style="64" customWidth="1"/>
    <col min="7834" max="7835" width="13.42578125" style="64" customWidth="1"/>
    <col min="7836" max="7836" width="14.28515625" style="64" customWidth="1"/>
    <col min="7837" max="7837" width="13.42578125" style="64" customWidth="1"/>
    <col min="7838" max="7838" width="8.5703125" style="64" customWidth="1"/>
    <col min="7839" max="7841" width="11" style="64" customWidth="1"/>
    <col min="7842" max="7842" width="13.42578125" style="64" customWidth="1"/>
    <col min="7843" max="7844" width="14.28515625" style="64" customWidth="1"/>
    <col min="7845" max="7849" width="6.85546875" style="64" customWidth="1"/>
    <col min="7850" max="8080" width="15.28515625" style="64"/>
    <col min="8081" max="8081" width="6.42578125" style="64" customWidth="1"/>
    <col min="8082" max="8082" width="2.140625" style="64" customWidth="1"/>
    <col min="8083" max="8083" width="6.85546875" style="64" customWidth="1"/>
    <col min="8084" max="8084" width="8.140625" style="64" customWidth="1"/>
    <col min="8085" max="8085" width="13.42578125" style="64" customWidth="1"/>
    <col min="8086" max="8087" width="11" style="64" customWidth="1"/>
    <col min="8088" max="8089" width="8" style="64" customWidth="1"/>
    <col min="8090" max="8091" width="13.42578125" style="64" customWidth="1"/>
    <col min="8092" max="8092" width="14.28515625" style="64" customWidth="1"/>
    <col min="8093" max="8093" width="13.42578125" style="64" customWidth="1"/>
    <col min="8094" max="8094" width="8.5703125" style="64" customWidth="1"/>
    <col min="8095" max="8097" width="11" style="64" customWidth="1"/>
    <col min="8098" max="8098" width="13.42578125" style="64" customWidth="1"/>
    <col min="8099" max="8100" width="14.28515625" style="64" customWidth="1"/>
    <col min="8101" max="8105" width="6.85546875" style="64" customWidth="1"/>
    <col min="8106" max="8336" width="15.28515625" style="64"/>
    <col min="8337" max="8337" width="6.42578125" style="64" customWidth="1"/>
    <col min="8338" max="8338" width="2.140625" style="64" customWidth="1"/>
    <col min="8339" max="8339" width="6.85546875" style="64" customWidth="1"/>
    <col min="8340" max="8340" width="8.140625" style="64" customWidth="1"/>
    <col min="8341" max="8341" width="13.42578125" style="64" customWidth="1"/>
    <col min="8342" max="8343" width="11" style="64" customWidth="1"/>
    <col min="8344" max="8345" width="8" style="64" customWidth="1"/>
    <col min="8346" max="8347" width="13.42578125" style="64" customWidth="1"/>
    <col min="8348" max="8348" width="14.28515625" style="64" customWidth="1"/>
    <col min="8349" max="8349" width="13.42578125" style="64" customWidth="1"/>
    <col min="8350" max="8350" width="8.5703125" style="64" customWidth="1"/>
    <col min="8351" max="8353" width="11" style="64" customWidth="1"/>
    <col min="8354" max="8354" width="13.42578125" style="64" customWidth="1"/>
    <col min="8355" max="8356" width="14.28515625" style="64" customWidth="1"/>
    <col min="8357" max="8361" width="6.85546875" style="64" customWidth="1"/>
    <col min="8362" max="8592" width="15.28515625" style="64"/>
    <col min="8593" max="8593" width="6.42578125" style="64" customWidth="1"/>
    <col min="8594" max="8594" width="2.140625" style="64" customWidth="1"/>
    <col min="8595" max="8595" width="6.85546875" style="64" customWidth="1"/>
    <col min="8596" max="8596" width="8.140625" style="64" customWidth="1"/>
    <col min="8597" max="8597" width="13.42578125" style="64" customWidth="1"/>
    <col min="8598" max="8599" width="11" style="64" customWidth="1"/>
    <col min="8600" max="8601" width="8" style="64" customWidth="1"/>
    <col min="8602" max="8603" width="13.42578125" style="64" customWidth="1"/>
    <col min="8604" max="8604" width="14.28515625" style="64" customWidth="1"/>
    <col min="8605" max="8605" width="13.42578125" style="64" customWidth="1"/>
    <col min="8606" max="8606" width="8.5703125" style="64" customWidth="1"/>
    <col min="8607" max="8609" width="11" style="64" customWidth="1"/>
    <col min="8610" max="8610" width="13.42578125" style="64" customWidth="1"/>
    <col min="8611" max="8612" width="14.28515625" style="64" customWidth="1"/>
    <col min="8613" max="8617" width="6.85546875" style="64" customWidth="1"/>
    <col min="8618" max="8848" width="15.28515625" style="64"/>
    <col min="8849" max="8849" width="6.42578125" style="64" customWidth="1"/>
    <col min="8850" max="8850" width="2.140625" style="64" customWidth="1"/>
    <col min="8851" max="8851" width="6.85546875" style="64" customWidth="1"/>
    <col min="8852" max="8852" width="8.140625" style="64" customWidth="1"/>
    <col min="8853" max="8853" width="13.42578125" style="64" customWidth="1"/>
    <col min="8854" max="8855" width="11" style="64" customWidth="1"/>
    <col min="8856" max="8857" width="8" style="64" customWidth="1"/>
    <col min="8858" max="8859" width="13.42578125" style="64" customWidth="1"/>
    <col min="8860" max="8860" width="14.28515625" style="64" customWidth="1"/>
    <col min="8861" max="8861" width="13.42578125" style="64" customWidth="1"/>
    <col min="8862" max="8862" width="8.5703125" style="64" customWidth="1"/>
    <col min="8863" max="8865" width="11" style="64" customWidth="1"/>
    <col min="8866" max="8866" width="13.42578125" style="64" customWidth="1"/>
    <col min="8867" max="8868" width="14.28515625" style="64" customWidth="1"/>
    <col min="8869" max="8873" width="6.85546875" style="64" customWidth="1"/>
    <col min="8874" max="9104" width="15.28515625" style="64"/>
    <col min="9105" max="9105" width="6.42578125" style="64" customWidth="1"/>
    <col min="9106" max="9106" width="2.140625" style="64" customWidth="1"/>
    <col min="9107" max="9107" width="6.85546875" style="64" customWidth="1"/>
    <col min="9108" max="9108" width="8.140625" style="64" customWidth="1"/>
    <col min="9109" max="9109" width="13.42578125" style="64" customWidth="1"/>
    <col min="9110" max="9111" width="11" style="64" customWidth="1"/>
    <col min="9112" max="9113" width="8" style="64" customWidth="1"/>
    <col min="9114" max="9115" width="13.42578125" style="64" customWidth="1"/>
    <col min="9116" max="9116" width="14.28515625" style="64" customWidth="1"/>
    <col min="9117" max="9117" width="13.42578125" style="64" customWidth="1"/>
    <col min="9118" max="9118" width="8.5703125" style="64" customWidth="1"/>
    <col min="9119" max="9121" width="11" style="64" customWidth="1"/>
    <col min="9122" max="9122" width="13.42578125" style="64" customWidth="1"/>
    <col min="9123" max="9124" width="14.28515625" style="64" customWidth="1"/>
    <col min="9125" max="9129" width="6.85546875" style="64" customWidth="1"/>
    <col min="9130" max="9360" width="15.28515625" style="64"/>
    <col min="9361" max="9361" width="6.42578125" style="64" customWidth="1"/>
    <col min="9362" max="9362" width="2.140625" style="64" customWidth="1"/>
    <col min="9363" max="9363" width="6.85546875" style="64" customWidth="1"/>
    <col min="9364" max="9364" width="8.140625" style="64" customWidth="1"/>
    <col min="9365" max="9365" width="13.42578125" style="64" customWidth="1"/>
    <col min="9366" max="9367" width="11" style="64" customWidth="1"/>
    <col min="9368" max="9369" width="8" style="64" customWidth="1"/>
    <col min="9370" max="9371" width="13.42578125" style="64" customWidth="1"/>
    <col min="9372" max="9372" width="14.28515625" style="64" customWidth="1"/>
    <col min="9373" max="9373" width="13.42578125" style="64" customWidth="1"/>
    <col min="9374" max="9374" width="8.5703125" style="64" customWidth="1"/>
    <col min="9375" max="9377" width="11" style="64" customWidth="1"/>
    <col min="9378" max="9378" width="13.42578125" style="64" customWidth="1"/>
    <col min="9379" max="9380" width="14.28515625" style="64" customWidth="1"/>
    <col min="9381" max="9385" width="6.85546875" style="64" customWidth="1"/>
    <col min="9386" max="9616" width="15.28515625" style="64"/>
    <col min="9617" max="9617" width="6.42578125" style="64" customWidth="1"/>
    <col min="9618" max="9618" width="2.140625" style="64" customWidth="1"/>
    <col min="9619" max="9619" width="6.85546875" style="64" customWidth="1"/>
    <col min="9620" max="9620" width="8.140625" style="64" customWidth="1"/>
    <col min="9621" max="9621" width="13.42578125" style="64" customWidth="1"/>
    <col min="9622" max="9623" width="11" style="64" customWidth="1"/>
    <col min="9624" max="9625" width="8" style="64" customWidth="1"/>
    <col min="9626" max="9627" width="13.42578125" style="64" customWidth="1"/>
    <col min="9628" max="9628" width="14.28515625" style="64" customWidth="1"/>
    <col min="9629" max="9629" width="13.42578125" style="64" customWidth="1"/>
    <col min="9630" max="9630" width="8.5703125" style="64" customWidth="1"/>
    <col min="9631" max="9633" width="11" style="64" customWidth="1"/>
    <col min="9634" max="9634" width="13.42578125" style="64" customWidth="1"/>
    <col min="9635" max="9636" width="14.28515625" style="64" customWidth="1"/>
    <col min="9637" max="9641" width="6.85546875" style="64" customWidth="1"/>
    <col min="9642" max="9872" width="15.28515625" style="64"/>
    <col min="9873" max="9873" width="6.42578125" style="64" customWidth="1"/>
    <col min="9874" max="9874" width="2.140625" style="64" customWidth="1"/>
    <col min="9875" max="9875" width="6.85546875" style="64" customWidth="1"/>
    <col min="9876" max="9876" width="8.140625" style="64" customWidth="1"/>
    <col min="9877" max="9877" width="13.42578125" style="64" customWidth="1"/>
    <col min="9878" max="9879" width="11" style="64" customWidth="1"/>
    <col min="9880" max="9881" width="8" style="64" customWidth="1"/>
    <col min="9882" max="9883" width="13.42578125" style="64" customWidth="1"/>
    <col min="9884" max="9884" width="14.28515625" style="64" customWidth="1"/>
    <col min="9885" max="9885" width="13.42578125" style="64" customWidth="1"/>
    <col min="9886" max="9886" width="8.5703125" style="64" customWidth="1"/>
    <col min="9887" max="9889" width="11" style="64" customWidth="1"/>
    <col min="9890" max="9890" width="13.42578125" style="64" customWidth="1"/>
    <col min="9891" max="9892" width="14.28515625" style="64" customWidth="1"/>
    <col min="9893" max="9897" width="6.85546875" style="64" customWidth="1"/>
    <col min="9898" max="10128" width="15.28515625" style="64"/>
    <col min="10129" max="10129" width="6.42578125" style="64" customWidth="1"/>
    <col min="10130" max="10130" width="2.140625" style="64" customWidth="1"/>
    <col min="10131" max="10131" width="6.85546875" style="64" customWidth="1"/>
    <col min="10132" max="10132" width="8.140625" style="64" customWidth="1"/>
    <col min="10133" max="10133" width="13.42578125" style="64" customWidth="1"/>
    <col min="10134" max="10135" width="11" style="64" customWidth="1"/>
    <col min="10136" max="10137" width="8" style="64" customWidth="1"/>
    <col min="10138" max="10139" width="13.42578125" style="64" customWidth="1"/>
    <col min="10140" max="10140" width="14.28515625" style="64" customWidth="1"/>
    <col min="10141" max="10141" width="13.42578125" style="64" customWidth="1"/>
    <col min="10142" max="10142" width="8.5703125" style="64" customWidth="1"/>
    <col min="10143" max="10145" width="11" style="64" customWidth="1"/>
    <col min="10146" max="10146" width="13.42578125" style="64" customWidth="1"/>
    <col min="10147" max="10148" width="14.28515625" style="64" customWidth="1"/>
    <col min="10149" max="10153" width="6.85546875" style="64" customWidth="1"/>
    <col min="10154" max="10384" width="15.28515625" style="64"/>
    <col min="10385" max="10385" width="6.42578125" style="64" customWidth="1"/>
    <col min="10386" max="10386" width="2.140625" style="64" customWidth="1"/>
    <col min="10387" max="10387" width="6.85546875" style="64" customWidth="1"/>
    <col min="10388" max="10388" width="8.140625" style="64" customWidth="1"/>
    <col min="10389" max="10389" width="13.42578125" style="64" customWidth="1"/>
    <col min="10390" max="10391" width="11" style="64" customWidth="1"/>
    <col min="10392" max="10393" width="8" style="64" customWidth="1"/>
    <col min="10394" max="10395" width="13.42578125" style="64" customWidth="1"/>
    <col min="10396" max="10396" width="14.28515625" style="64" customWidth="1"/>
    <col min="10397" max="10397" width="13.42578125" style="64" customWidth="1"/>
    <col min="10398" max="10398" width="8.5703125" style="64" customWidth="1"/>
    <col min="10399" max="10401" width="11" style="64" customWidth="1"/>
    <col min="10402" max="10402" width="13.42578125" style="64" customWidth="1"/>
    <col min="10403" max="10404" width="14.28515625" style="64" customWidth="1"/>
    <col min="10405" max="10409" width="6.85546875" style="64" customWidth="1"/>
    <col min="10410" max="10640" width="15.28515625" style="64"/>
    <col min="10641" max="10641" width="6.42578125" style="64" customWidth="1"/>
    <col min="10642" max="10642" width="2.140625" style="64" customWidth="1"/>
    <col min="10643" max="10643" width="6.85546875" style="64" customWidth="1"/>
    <col min="10644" max="10644" width="8.140625" style="64" customWidth="1"/>
    <col min="10645" max="10645" width="13.42578125" style="64" customWidth="1"/>
    <col min="10646" max="10647" width="11" style="64" customWidth="1"/>
    <col min="10648" max="10649" width="8" style="64" customWidth="1"/>
    <col min="10650" max="10651" width="13.42578125" style="64" customWidth="1"/>
    <col min="10652" max="10652" width="14.28515625" style="64" customWidth="1"/>
    <col min="10653" max="10653" width="13.42578125" style="64" customWidth="1"/>
    <col min="10654" max="10654" width="8.5703125" style="64" customWidth="1"/>
    <col min="10655" max="10657" width="11" style="64" customWidth="1"/>
    <col min="10658" max="10658" width="13.42578125" style="64" customWidth="1"/>
    <col min="10659" max="10660" width="14.28515625" style="64" customWidth="1"/>
    <col min="10661" max="10665" width="6.85546875" style="64" customWidth="1"/>
    <col min="10666" max="10896" width="15.28515625" style="64"/>
    <col min="10897" max="10897" width="6.42578125" style="64" customWidth="1"/>
    <col min="10898" max="10898" width="2.140625" style="64" customWidth="1"/>
    <col min="10899" max="10899" width="6.85546875" style="64" customWidth="1"/>
    <col min="10900" max="10900" width="8.140625" style="64" customWidth="1"/>
    <col min="10901" max="10901" width="13.42578125" style="64" customWidth="1"/>
    <col min="10902" max="10903" width="11" style="64" customWidth="1"/>
    <col min="10904" max="10905" width="8" style="64" customWidth="1"/>
    <col min="10906" max="10907" width="13.42578125" style="64" customWidth="1"/>
    <col min="10908" max="10908" width="14.28515625" style="64" customWidth="1"/>
    <col min="10909" max="10909" width="13.42578125" style="64" customWidth="1"/>
    <col min="10910" max="10910" width="8.5703125" style="64" customWidth="1"/>
    <col min="10911" max="10913" width="11" style="64" customWidth="1"/>
    <col min="10914" max="10914" width="13.42578125" style="64" customWidth="1"/>
    <col min="10915" max="10916" width="14.28515625" style="64" customWidth="1"/>
    <col min="10917" max="10921" width="6.85546875" style="64" customWidth="1"/>
    <col min="10922" max="11152" width="15.28515625" style="64"/>
    <col min="11153" max="11153" width="6.42578125" style="64" customWidth="1"/>
    <col min="11154" max="11154" width="2.140625" style="64" customWidth="1"/>
    <col min="11155" max="11155" width="6.85546875" style="64" customWidth="1"/>
    <col min="11156" max="11156" width="8.140625" style="64" customWidth="1"/>
    <col min="11157" max="11157" width="13.42578125" style="64" customWidth="1"/>
    <col min="11158" max="11159" width="11" style="64" customWidth="1"/>
    <col min="11160" max="11161" width="8" style="64" customWidth="1"/>
    <col min="11162" max="11163" width="13.42578125" style="64" customWidth="1"/>
    <col min="11164" max="11164" width="14.28515625" style="64" customWidth="1"/>
    <col min="11165" max="11165" width="13.42578125" style="64" customWidth="1"/>
    <col min="11166" max="11166" width="8.5703125" style="64" customWidth="1"/>
    <col min="11167" max="11169" width="11" style="64" customWidth="1"/>
    <col min="11170" max="11170" width="13.42578125" style="64" customWidth="1"/>
    <col min="11171" max="11172" width="14.28515625" style="64" customWidth="1"/>
    <col min="11173" max="11177" width="6.85546875" style="64" customWidth="1"/>
    <col min="11178" max="11408" width="15.28515625" style="64"/>
    <col min="11409" max="11409" width="6.42578125" style="64" customWidth="1"/>
    <col min="11410" max="11410" width="2.140625" style="64" customWidth="1"/>
    <col min="11411" max="11411" width="6.85546875" style="64" customWidth="1"/>
    <col min="11412" max="11412" width="8.140625" style="64" customWidth="1"/>
    <col min="11413" max="11413" width="13.42578125" style="64" customWidth="1"/>
    <col min="11414" max="11415" width="11" style="64" customWidth="1"/>
    <col min="11416" max="11417" width="8" style="64" customWidth="1"/>
    <col min="11418" max="11419" width="13.42578125" style="64" customWidth="1"/>
    <col min="11420" max="11420" width="14.28515625" style="64" customWidth="1"/>
    <col min="11421" max="11421" width="13.42578125" style="64" customWidth="1"/>
    <col min="11422" max="11422" width="8.5703125" style="64" customWidth="1"/>
    <col min="11423" max="11425" width="11" style="64" customWidth="1"/>
    <col min="11426" max="11426" width="13.42578125" style="64" customWidth="1"/>
    <col min="11427" max="11428" width="14.28515625" style="64" customWidth="1"/>
    <col min="11429" max="11433" width="6.85546875" style="64" customWidth="1"/>
    <col min="11434" max="11664" width="15.28515625" style="64"/>
    <col min="11665" max="11665" width="6.42578125" style="64" customWidth="1"/>
    <col min="11666" max="11666" width="2.140625" style="64" customWidth="1"/>
    <col min="11667" max="11667" width="6.85546875" style="64" customWidth="1"/>
    <col min="11668" max="11668" width="8.140625" style="64" customWidth="1"/>
    <col min="11669" max="11669" width="13.42578125" style="64" customWidth="1"/>
    <col min="11670" max="11671" width="11" style="64" customWidth="1"/>
    <col min="11672" max="11673" width="8" style="64" customWidth="1"/>
    <col min="11674" max="11675" width="13.42578125" style="64" customWidth="1"/>
    <col min="11676" max="11676" width="14.28515625" style="64" customWidth="1"/>
    <col min="11677" max="11677" width="13.42578125" style="64" customWidth="1"/>
    <col min="11678" max="11678" width="8.5703125" style="64" customWidth="1"/>
    <col min="11679" max="11681" width="11" style="64" customWidth="1"/>
    <col min="11682" max="11682" width="13.42578125" style="64" customWidth="1"/>
    <col min="11683" max="11684" width="14.28515625" style="64" customWidth="1"/>
    <col min="11685" max="11689" width="6.85546875" style="64" customWidth="1"/>
    <col min="11690" max="11920" width="15.28515625" style="64"/>
    <col min="11921" max="11921" width="6.42578125" style="64" customWidth="1"/>
    <col min="11922" max="11922" width="2.140625" style="64" customWidth="1"/>
    <col min="11923" max="11923" width="6.85546875" style="64" customWidth="1"/>
    <col min="11924" max="11924" width="8.140625" style="64" customWidth="1"/>
    <col min="11925" max="11925" width="13.42578125" style="64" customWidth="1"/>
    <col min="11926" max="11927" width="11" style="64" customWidth="1"/>
    <col min="11928" max="11929" width="8" style="64" customWidth="1"/>
    <col min="11930" max="11931" width="13.42578125" style="64" customWidth="1"/>
    <col min="11932" max="11932" width="14.28515625" style="64" customWidth="1"/>
    <col min="11933" max="11933" width="13.42578125" style="64" customWidth="1"/>
    <col min="11934" max="11934" width="8.5703125" style="64" customWidth="1"/>
    <col min="11935" max="11937" width="11" style="64" customWidth="1"/>
    <col min="11938" max="11938" width="13.42578125" style="64" customWidth="1"/>
    <col min="11939" max="11940" width="14.28515625" style="64" customWidth="1"/>
    <col min="11941" max="11945" width="6.85546875" style="64" customWidth="1"/>
    <col min="11946" max="12176" width="15.28515625" style="64"/>
    <col min="12177" max="12177" width="6.42578125" style="64" customWidth="1"/>
    <col min="12178" max="12178" width="2.140625" style="64" customWidth="1"/>
    <col min="12179" max="12179" width="6.85546875" style="64" customWidth="1"/>
    <col min="12180" max="12180" width="8.140625" style="64" customWidth="1"/>
    <col min="12181" max="12181" width="13.42578125" style="64" customWidth="1"/>
    <col min="12182" max="12183" width="11" style="64" customWidth="1"/>
    <col min="12184" max="12185" width="8" style="64" customWidth="1"/>
    <col min="12186" max="12187" width="13.42578125" style="64" customWidth="1"/>
    <col min="12188" max="12188" width="14.28515625" style="64" customWidth="1"/>
    <col min="12189" max="12189" width="13.42578125" style="64" customWidth="1"/>
    <col min="12190" max="12190" width="8.5703125" style="64" customWidth="1"/>
    <col min="12191" max="12193" width="11" style="64" customWidth="1"/>
    <col min="12194" max="12194" width="13.42578125" style="64" customWidth="1"/>
    <col min="12195" max="12196" width="14.28515625" style="64" customWidth="1"/>
    <col min="12197" max="12201" width="6.85546875" style="64" customWidth="1"/>
    <col min="12202" max="12432" width="15.28515625" style="64"/>
    <col min="12433" max="12433" width="6.42578125" style="64" customWidth="1"/>
    <col min="12434" max="12434" width="2.140625" style="64" customWidth="1"/>
    <col min="12435" max="12435" width="6.85546875" style="64" customWidth="1"/>
    <col min="12436" max="12436" width="8.140625" style="64" customWidth="1"/>
    <col min="12437" max="12437" width="13.42578125" style="64" customWidth="1"/>
    <col min="12438" max="12439" width="11" style="64" customWidth="1"/>
    <col min="12440" max="12441" width="8" style="64" customWidth="1"/>
    <col min="12442" max="12443" width="13.42578125" style="64" customWidth="1"/>
    <col min="12444" max="12444" width="14.28515625" style="64" customWidth="1"/>
    <col min="12445" max="12445" width="13.42578125" style="64" customWidth="1"/>
    <col min="12446" max="12446" width="8.5703125" style="64" customWidth="1"/>
    <col min="12447" max="12449" width="11" style="64" customWidth="1"/>
    <col min="12450" max="12450" width="13.42578125" style="64" customWidth="1"/>
    <col min="12451" max="12452" width="14.28515625" style="64" customWidth="1"/>
    <col min="12453" max="12457" width="6.85546875" style="64" customWidth="1"/>
    <col min="12458" max="12688" width="15.28515625" style="64"/>
    <col min="12689" max="12689" width="6.42578125" style="64" customWidth="1"/>
    <col min="12690" max="12690" width="2.140625" style="64" customWidth="1"/>
    <col min="12691" max="12691" width="6.85546875" style="64" customWidth="1"/>
    <col min="12692" max="12692" width="8.140625" style="64" customWidth="1"/>
    <col min="12693" max="12693" width="13.42578125" style="64" customWidth="1"/>
    <col min="12694" max="12695" width="11" style="64" customWidth="1"/>
    <col min="12696" max="12697" width="8" style="64" customWidth="1"/>
    <col min="12698" max="12699" width="13.42578125" style="64" customWidth="1"/>
    <col min="12700" max="12700" width="14.28515625" style="64" customWidth="1"/>
    <col min="12701" max="12701" width="13.42578125" style="64" customWidth="1"/>
    <col min="12702" max="12702" width="8.5703125" style="64" customWidth="1"/>
    <col min="12703" max="12705" width="11" style="64" customWidth="1"/>
    <col min="12706" max="12706" width="13.42578125" style="64" customWidth="1"/>
    <col min="12707" max="12708" width="14.28515625" style="64" customWidth="1"/>
    <col min="12709" max="12713" width="6.85546875" style="64" customWidth="1"/>
    <col min="12714" max="12944" width="15.28515625" style="64"/>
    <col min="12945" max="12945" width="6.42578125" style="64" customWidth="1"/>
    <col min="12946" max="12946" width="2.140625" style="64" customWidth="1"/>
    <col min="12947" max="12947" width="6.85546875" style="64" customWidth="1"/>
    <col min="12948" max="12948" width="8.140625" style="64" customWidth="1"/>
    <col min="12949" max="12949" width="13.42578125" style="64" customWidth="1"/>
    <col min="12950" max="12951" width="11" style="64" customWidth="1"/>
    <col min="12952" max="12953" width="8" style="64" customWidth="1"/>
    <col min="12954" max="12955" width="13.42578125" style="64" customWidth="1"/>
    <col min="12956" max="12956" width="14.28515625" style="64" customWidth="1"/>
    <col min="12957" max="12957" width="13.42578125" style="64" customWidth="1"/>
    <col min="12958" max="12958" width="8.5703125" style="64" customWidth="1"/>
    <col min="12959" max="12961" width="11" style="64" customWidth="1"/>
    <col min="12962" max="12962" width="13.42578125" style="64" customWidth="1"/>
    <col min="12963" max="12964" width="14.28515625" style="64" customWidth="1"/>
    <col min="12965" max="12969" width="6.85546875" style="64" customWidth="1"/>
    <col min="12970" max="13200" width="15.28515625" style="64"/>
    <col min="13201" max="13201" width="6.42578125" style="64" customWidth="1"/>
    <col min="13202" max="13202" width="2.140625" style="64" customWidth="1"/>
    <col min="13203" max="13203" width="6.85546875" style="64" customWidth="1"/>
    <col min="13204" max="13204" width="8.140625" style="64" customWidth="1"/>
    <col min="13205" max="13205" width="13.42578125" style="64" customWidth="1"/>
    <col min="13206" max="13207" width="11" style="64" customWidth="1"/>
    <col min="13208" max="13209" width="8" style="64" customWidth="1"/>
    <col min="13210" max="13211" width="13.42578125" style="64" customWidth="1"/>
    <col min="13212" max="13212" width="14.28515625" style="64" customWidth="1"/>
    <col min="13213" max="13213" width="13.42578125" style="64" customWidth="1"/>
    <col min="13214" max="13214" width="8.5703125" style="64" customWidth="1"/>
    <col min="13215" max="13217" width="11" style="64" customWidth="1"/>
    <col min="13218" max="13218" width="13.42578125" style="64" customWidth="1"/>
    <col min="13219" max="13220" width="14.28515625" style="64" customWidth="1"/>
    <col min="13221" max="13225" width="6.85546875" style="64" customWidth="1"/>
    <col min="13226" max="13456" width="15.28515625" style="64"/>
    <col min="13457" max="13457" width="6.42578125" style="64" customWidth="1"/>
    <col min="13458" max="13458" width="2.140625" style="64" customWidth="1"/>
    <col min="13459" max="13459" width="6.85546875" style="64" customWidth="1"/>
    <col min="13460" max="13460" width="8.140625" style="64" customWidth="1"/>
    <col min="13461" max="13461" width="13.42578125" style="64" customWidth="1"/>
    <col min="13462" max="13463" width="11" style="64" customWidth="1"/>
    <col min="13464" max="13465" width="8" style="64" customWidth="1"/>
    <col min="13466" max="13467" width="13.42578125" style="64" customWidth="1"/>
    <col min="13468" max="13468" width="14.28515625" style="64" customWidth="1"/>
    <col min="13469" max="13469" width="13.42578125" style="64" customWidth="1"/>
    <col min="13470" max="13470" width="8.5703125" style="64" customWidth="1"/>
    <col min="13471" max="13473" width="11" style="64" customWidth="1"/>
    <col min="13474" max="13474" width="13.42578125" style="64" customWidth="1"/>
    <col min="13475" max="13476" width="14.28515625" style="64" customWidth="1"/>
    <col min="13477" max="13481" width="6.85546875" style="64" customWidth="1"/>
    <col min="13482" max="13712" width="15.28515625" style="64"/>
    <col min="13713" max="13713" width="6.42578125" style="64" customWidth="1"/>
    <col min="13714" max="13714" width="2.140625" style="64" customWidth="1"/>
    <col min="13715" max="13715" width="6.85546875" style="64" customWidth="1"/>
    <col min="13716" max="13716" width="8.140625" style="64" customWidth="1"/>
    <col min="13717" max="13717" width="13.42578125" style="64" customWidth="1"/>
    <col min="13718" max="13719" width="11" style="64" customWidth="1"/>
    <col min="13720" max="13721" width="8" style="64" customWidth="1"/>
    <col min="13722" max="13723" width="13.42578125" style="64" customWidth="1"/>
    <col min="13724" max="13724" width="14.28515625" style="64" customWidth="1"/>
    <col min="13725" max="13725" width="13.42578125" style="64" customWidth="1"/>
    <col min="13726" max="13726" width="8.5703125" style="64" customWidth="1"/>
    <col min="13727" max="13729" width="11" style="64" customWidth="1"/>
    <col min="13730" max="13730" width="13.42578125" style="64" customWidth="1"/>
    <col min="13731" max="13732" width="14.28515625" style="64" customWidth="1"/>
    <col min="13733" max="13737" width="6.85546875" style="64" customWidth="1"/>
    <col min="13738" max="13968" width="15.28515625" style="64"/>
    <col min="13969" max="13969" width="6.42578125" style="64" customWidth="1"/>
    <col min="13970" max="13970" width="2.140625" style="64" customWidth="1"/>
    <col min="13971" max="13971" width="6.85546875" style="64" customWidth="1"/>
    <col min="13972" max="13972" width="8.140625" style="64" customWidth="1"/>
    <col min="13973" max="13973" width="13.42578125" style="64" customWidth="1"/>
    <col min="13974" max="13975" width="11" style="64" customWidth="1"/>
    <col min="13976" max="13977" width="8" style="64" customWidth="1"/>
    <col min="13978" max="13979" width="13.42578125" style="64" customWidth="1"/>
    <col min="13980" max="13980" width="14.28515625" style="64" customWidth="1"/>
    <col min="13981" max="13981" width="13.42578125" style="64" customWidth="1"/>
    <col min="13982" max="13982" width="8.5703125" style="64" customWidth="1"/>
    <col min="13983" max="13985" width="11" style="64" customWidth="1"/>
    <col min="13986" max="13986" width="13.42578125" style="64" customWidth="1"/>
    <col min="13987" max="13988" width="14.28515625" style="64" customWidth="1"/>
    <col min="13989" max="13993" width="6.85546875" style="64" customWidth="1"/>
    <col min="13994" max="14224" width="15.28515625" style="64"/>
    <col min="14225" max="14225" width="6.42578125" style="64" customWidth="1"/>
    <col min="14226" max="14226" width="2.140625" style="64" customWidth="1"/>
    <col min="14227" max="14227" width="6.85546875" style="64" customWidth="1"/>
    <col min="14228" max="14228" width="8.140625" style="64" customWidth="1"/>
    <col min="14229" max="14229" width="13.42578125" style="64" customWidth="1"/>
    <col min="14230" max="14231" width="11" style="64" customWidth="1"/>
    <col min="14232" max="14233" width="8" style="64" customWidth="1"/>
    <col min="14234" max="14235" width="13.42578125" style="64" customWidth="1"/>
    <col min="14236" max="14236" width="14.28515625" style="64" customWidth="1"/>
    <col min="14237" max="14237" width="13.42578125" style="64" customWidth="1"/>
    <col min="14238" max="14238" width="8.5703125" style="64" customWidth="1"/>
    <col min="14239" max="14241" width="11" style="64" customWidth="1"/>
    <col min="14242" max="14242" width="13.42578125" style="64" customWidth="1"/>
    <col min="14243" max="14244" width="14.28515625" style="64" customWidth="1"/>
    <col min="14245" max="14249" width="6.85546875" style="64" customWidth="1"/>
    <col min="14250" max="14480" width="15.28515625" style="64"/>
    <col min="14481" max="14481" width="6.42578125" style="64" customWidth="1"/>
    <col min="14482" max="14482" width="2.140625" style="64" customWidth="1"/>
    <col min="14483" max="14483" width="6.85546875" style="64" customWidth="1"/>
    <col min="14484" max="14484" width="8.140625" style="64" customWidth="1"/>
    <col min="14485" max="14485" width="13.42578125" style="64" customWidth="1"/>
    <col min="14486" max="14487" width="11" style="64" customWidth="1"/>
    <col min="14488" max="14489" width="8" style="64" customWidth="1"/>
    <col min="14490" max="14491" width="13.42578125" style="64" customWidth="1"/>
    <col min="14492" max="14492" width="14.28515625" style="64" customWidth="1"/>
    <col min="14493" max="14493" width="13.42578125" style="64" customWidth="1"/>
    <col min="14494" max="14494" width="8.5703125" style="64" customWidth="1"/>
    <col min="14495" max="14497" width="11" style="64" customWidth="1"/>
    <col min="14498" max="14498" width="13.42578125" style="64" customWidth="1"/>
    <col min="14499" max="14500" width="14.28515625" style="64" customWidth="1"/>
    <col min="14501" max="14505" width="6.85546875" style="64" customWidth="1"/>
    <col min="14506" max="14736" width="15.28515625" style="64"/>
    <col min="14737" max="14737" width="6.42578125" style="64" customWidth="1"/>
    <col min="14738" max="14738" width="2.140625" style="64" customWidth="1"/>
    <col min="14739" max="14739" width="6.85546875" style="64" customWidth="1"/>
    <col min="14740" max="14740" width="8.140625" style="64" customWidth="1"/>
    <col min="14741" max="14741" width="13.42578125" style="64" customWidth="1"/>
    <col min="14742" max="14743" width="11" style="64" customWidth="1"/>
    <col min="14744" max="14745" width="8" style="64" customWidth="1"/>
    <col min="14746" max="14747" width="13.42578125" style="64" customWidth="1"/>
    <col min="14748" max="14748" width="14.28515625" style="64" customWidth="1"/>
    <col min="14749" max="14749" width="13.42578125" style="64" customWidth="1"/>
    <col min="14750" max="14750" width="8.5703125" style="64" customWidth="1"/>
    <col min="14751" max="14753" width="11" style="64" customWidth="1"/>
    <col min="14754" max="14754" width="13.42578125" style="64" customWidth="1"/>
    <col min="14755" max="14756" width="14.28515625" style="64" customWidth="1"/>
    <col min="14757" max="14761" width="6.85546875" style="64" customWidth="1"/>
    <col min="14762" max="14992" width="15.28515625" style="64"/>
    <col min="14993" max="14993" width="6.42578125" style="64" customWidth="1"/>
    <col min="14994" max="14994" width="2.140625" style="64" customWidth="1"/>
    <col min="14995" max="14995" width="6.85546875" style="64" customWidth="1"/>
    <col min="14996" max="14996" width="8.140625" style="64" customWidth="1"/>
    <col min="14997" max="14997" width="13.42578125" style="64" customWidth="1"/>
    <col min="14998" max="14999" width="11" style="64" customWidth="1"/>
    <col min="15000" max="15001" width="8" style="64" customWidth="1"/>
    <col min="15002" max="15003" width="13.42578125" style="64" customWidth="1"/>
    <col min="15004" max="15004" width="14.28515625" style="64" customWidth="1"/>
    <col min="15005" max="15005" width="13.42578125" style="64" customWidth="1"/>
    <col min="15006" max="15006" width="8.5703125" style="64" customWidth="1"/>
    <col min="15007" max="15009" width="11" style="64" customWidth="1"/>
    <col min="15010" max="15010" width="13.42578125" style="64" customWidth="1"/>
    <col min="15011" max="15012" width="14.28515625" style="64" customWidth="1"/>
    <col min="15013" max="15017" width="6.85546875" style="64" customWidth="1"/>
    <col min="15018" max="15248" width="15.28515625" style="64"/>
    <col min="15249" max="15249" width="6.42578125" style="64" customWidth="1"/>
    <col min="15250" max="15250" width="2.140625" style="64" customWidth="1"/>
    <col min="15251" max="15251" width="6.85546875" style="64" customWidth="1"/>
    <col min="15252" max="15252" width="8.140625" style="64" customWidth="1"/>
    <col min="15253" max="15253" width="13.42578125" style="64" customWidth="1"/>
    <col min="15254" max="15255" width="11" style="64" customWidth="1"/>
    <col min="15256" max="15257" width="8" style="64" customWidth="1"/>
    <col min="15258" max="15259" width="13.42578125" style="64" customWidth="1"/>
    <col min="15260" max="15260" width="14.28515625" style="64" customWidth="1"/>
    <col min="15261" max="15261" width="13.42578125" style="64" customWidth="1"/>
    <col min="15262" max="15262" width="8.5703125" style="64" customWidth="1"/>
    <col min="15263" max="15265" width="11" style="64" customWidth="1"/>
    <col min="15266" max="15266" width="13.42578125" style="64" customWidth="1"/>
    <col min="15267" max="15268" width="14.28515625" style="64" customWidth="1"/>
    <col min="15269" max="15273" width="6.85546875" style="64" customWidth="1"/>
    <col min="15274" max="16384" width="15.28515625" style="64"/>
  </cols>
  <sheetData>
    <row r="1" spans="1:22" ht="24" customHeight="1">
      <c r="A1" s="196" t="s">
        <v>38</v>
      </c>
      <c r="B1" s="196"/>
      <c r="C1" s="196"/>
      <c r="D1" s="196"/>
      <c r="E1" s="196"/>
      <c r="F1" s="196"/>
      <c r="G1" s="196"/>
      <c r="H1" s="196"/>
      <c r="I1" s="196"/>
      <c r="J1" s="196"/>
      <c r="K1" s="62"/>
      <c r="L1" s="63"/>
      <c r="M1" s="63"/>
      <c r="N1" s="63"/>
      <c r="O1" s="197" t="s">
        <v>39</v>
      </c>
      <c r="P1" s="197"/>
      <c r="Q1" s="197"/>
      <c r="R1" s="197"/>
    </row>
    <row r="2" spans="1:22" ht="24" customHeight="1">
      <c r="A2" s="65" t="s">
        <v>40</v>
      </c>
      <c r="B2" s="66" t="s">
        <v>41</v>
      </c>
      <c r="C2" s="67" t="s">
        <v>42</v>
      </c>
      <c r="D2" s="68"/>
      <c r="E2" s="69"/>
      <c r="F2" s="69"/>
      <c r="G2" s="68"/>
      <c r="H2" s="70"/>
      <c r="I2" s="67" t="s">
        <v>43</v>
      </c>
      <c r="J2" s="68"/>
      <c r="K2" s="69"/>
      <c r="L2" s="69"/>
      <c r="M2" s="69"/>
      <c r="N2" s="68"/>
      <c r="O2" s="68"/>
      <c r="P2" s="68"/>
      <c r="Q2" s="70"/>
      <c r="R2" s="183" t="s">
        <v>44</v>
      </c>
    </row>
    <row r="3" spans="1:22" ht="24" customHeight="1">
      <c r="A3" s="71" t="s">
        <v>45</v>
      </c>
      <c r="B3" s="72"/>
      <c r="C3" s="73" t="s">
        <v>31</v>
      </c>
      <c r="D3" s="73" t="s">
        <v>34</v>
      </c>
      <c r="E3" s="73" t="s">
        <v>32</v>
      </c>
      <c r="F3" s="74" t="s">
        <v>46</v>
      </c>
      <c r="G3" s="73" t="s">
        <v>47</v>
      </c>
      <c r="H3" s="73" t="s">
        <v>48</v>
      </c>
      <c r="I3" s="73" t="s">
        <v>31</v>
      </c>
      <c r="J3" s="73" t="s">
        <v>34</v>
      </c>
      <c r="K3" s="73" t="s">
        <v>32</v>
      </c>
      <c r="L3" s="74" t="s">
        <v>46</v>
      </c>
      <c r="M3" s="73" t="s">
        <v>49</v>
      </c>
      <c r="N3" s="73" t="s">
        <v>50</v>
      </c>
      <c r="O3" s="74" t="s">
        <v>37</v>
      </c>
      <c r="P3" s="73" t="s">
        <v>51</v>
      </c>
      <c r="Q3" s="73" t="s">
        <v>48</v>
      </c>
      <c r="R3" s="184"/>
    </row>
    <row r="4" spans="1:22" ht="24" customHeight="1">
      <c r="A4" s="75" t="s">
        <v>52</v>
      </c>
      <c r="B4" s="76" t="s">
        <v>53</v>
      </c>
      <c r="C4" s="77" t="s">
        <v>54</v>
      </c>
      <c r="D4" s="77" t="s">
        <v>54</v>
      </c>
      <c r="E4" s="77" t="s">
        <v>54</v>
      </c>
      <c r="F4" s="77" t="s">
        <v>54</v>
      </c>
      <c r="G4" s="77" t="s">
        <v>54</v>
      </c>
      <c r="H4" s="77" t="s">
        <v>54</v>
      </c>
      <c r="I4" s="77" t="s">
        <v>54</v>
      </c>
      <c r="J4" s="77" t="s">
        <v>54</v>
      </c>
      <c r="K4" s="77" t="s">
        <v>54</v>
      </c>
      <c r="L4" s="77" t="s">
        <v>54</v>
      </c>
      <c r="M4" s="77" t="s">
        <v>54</v>
      </c>
      <c r="N4" s="78">
        <v>4925</v>
      </c>
      <c r="O4" s="78">
        <v>29</v>
      </c>
      <c r="P4" s="78">
        <v>21296</v>
      </c>
      <c r="Q4" s="78">
        <v>26250</v>
      </c>
      <c r="R4" s="79">
        <v>26250</v>
      </c>
      <c r="T4" s="114"/>
      <c r="U4" s="115"/>
      <c r="V4" s="113"/>
    </row>
    <row r="5" spans="1:22" ht="24" customHeight="1">
      <c r="A5" s="75" t="s">
        <v>52</v>
      </c>
      <c r="B5" s="76" t="s">
        <v>55</v>
      </c>
      <c r="C5" s="77" t="s">
        <v>54</v>
      </c>
      <c r="D5" s="77" t="s">
        <v>54</v>
      </c>
      <c r="E5" s="77" t="s">
        <v>54</v>
      </c>
      <c r="F5" s="77" t="s">
        <v>54</v>
      </c>
      <c r="G5" s="77" t="s">
        <v>54</v>
      </c>
      <c r="H5" s="77" t="s">
        <v>54</v>
      </c>
      <c r="I5" s="77" t="s">
        <v>54</v>
      </c>
      <c r="J5" s="77" t="s">
        <v>54</v>
      </c>
      <c r="K5" s="77" t="s">
        <v>54</v>
      </c>
      <c r="L5" s="77" t="s">
        <v>54</v>
      </c>
      <c r="M5" s="77" t="s">
        <v>54</v>
      </c>
      <c r="N5" s="78">
        <v>14067</v>
      </c>
      <c r="O5" s="78">
        <v>78</v>
      </c>
      <c r="P5" s="78">
        <v>43465</v>
      </c>
      <c r="Q5" s="78">
        <v>57610</v>
      </c>
      <c r="R5" s="79">
        <v>57610</v>
      </c>
      <c r="T5" s="154" t="s">
        <v>149</v>
      </c>
      <c r="U5" s="154"/>
      <c r="V5" s="154"/>
    </row>
    <row r="6" spans="1:22" ht="24" customHeight="1">
      <c r="A6" s="75" t="s">
        <v>52</v>
      </c>
      <c r="B6" s="76" t="s">
        <v>56</v>
      </c>
      <c r="C6" s="77" t="s">
        <v>54</v>
      </c>
      <c r="D6" s="77" t="s">
        <v>54</v>
      </c>
      <c r="E6" s="77" t="s">
        <v>54</v>
      </c>
      <c r="F6" s="77" t="s">
        <v>54</v>
      </c>
      <c r="G6" s="77" t="s">
        <v>54</v>
      </c>
      <c r="H6" s="77" t="s">
        <v>54</v>
      </c>
      <c r="I6" s="77" t="s">
        <v>54</v>
      </c>
      <c r="J6" s="77" t="s">
        <v>54</v>
      </c>
      <c r="K6" s="78">
        <v>168142</v>
      </c>
      <c r="L6" s="78">
        <v>112</v>
      </c>
      <c r="M6" s="78">
        <v>141</v>
      </c>
      <c r="N6" s="78">
        <v>10220</v>
      </c>
      <c r="O6" s="78">
        <v>68</v>
      </c>
      <c r="P6" s="78">
        <v>41896</v>
      </c>
      <c r="Q6" s="80">
        <v>220579</v>
      </c>
      <c r="R6" s="79">
        <v>220579</v>
      </c>
      <c r="T6" s="105"/>
      <c r="U6" s="81" t="s">
        <v>138</v>
      </c>
      <c r="V6" s="155" t="s">
        <v>150</v>
      </c>
    </row>
    <row r="7" spans="1:22" ht="24" customHeight="1">
      <c r="A7" s="75" t="s">
        <v>52</v>
      </c>
      <c r="B7" s="76" t="s">
        <v>57</v>
      </c>
      <c r="C7" s="77" t="s">
        <v>54</v>
      </c>
      <c r="D7" s="77" t="s">
        <v>54</v>
      </c>
      <c r="E7" s="77" t="s">
        <v>54</v>
      </c>
      <c r="F7" s="77" t="s">
        <v>54</v>
      </c>
      <c r="G7" s="77" t="s">
        <v>54</v>
      </c>
      <c r="H7" s="77" t="s">
        <v>54</v>
      </c>
      <c r="I7" s="78">
        <v>223</v>
      </c>
      <c r="J7" s="78">
        <v>1</v>
      </c>
      <c r="K7" s="78">
        <v>604197</v>
      </c>
      <c r="L7" s="78">
        <v>263</v>
      </c>
      <c r="M7" s="78">
        <v>231</v>
      </c>
      <c r="N7" s="78">
        <v>6605</v>
      </c>
      <c r="O7" s="78">
        <v>38</v>
      </c>
      <c r="P7" s="78">
        <v>29116</v>
      </c>
      <c r="Q7" s="78">
        <v>640674</v>
      </c>
      <c r="R7" s="79">
        <v>640674</v>
      </c>
      <c r="T7" s="106"/>
      <c r="U7" s="107" t="s">
        <v>139</v>
      </c>
      <c r="V7" s="156"/>
    </row>
    <row r="8" spans="1:22" ht="24" customHeight="1">
      <c r="A8" s="186" t="s">
        <v>58</v>
      </c>
      <c r="B8" s="187"/>
      <c r="C8" s="77" t="s">
        <v>54</v>
      </c>
      <c r="D8" s="77" t="s">
        <v>54</v>
      </c>
      <c r="E8" s="77" t="s">
        <v>54</v>
      </c>
      <c r="F8" s="77" t="s">
        <v>54</v>
      </c>
      <c r="G8" s="77" t="s">
        <v>54</v>
      </c>
      <c r="H8" s="77" t="s">
        <v>54</v>
      </c>
      <c r="I8" s="78">
        <v>223</v>
      </c>
      <c r="J8" s="78">
        <v>1</v>
      </c>
      <c r="K8" s="78">
        <v>772339</v>
      </c>
      <c r="L8" s="78">
        <v>375</v>
      </c>
      <c r="M8" s="78">
        <v>372</v>
      </c>
      <c r="N8" s="78">
        <v>35817</v>
      </c>
      <c r="O8" s="78">
        <v>213</v>
      </c>
      <c r="P8" s="78">
        <v>135773</v>
      </c>
      <c r="Q8" s="78">
        <v>945113</v>
      </c>
      <c r="R8" s="79">
        <v>945113</v>
      </c>
      <c r="T8" s="101" t="s">
        <v>135</v>
      </c>
      <c r="U8" s="108">
        <v>21820</v>
      </c>
      <c r="V8" s="110"/>
    </row>
    <row r="9" spans="1:22" ht="24" customHeight="1">
      <c r="A9" s="188" t="s">
        <v>59</v>
      </c>
      <c r="B9" s="189"/>
      <c r="C9" s="78">
        <v>1686</v>
      </c>
      <c r="D9" s="78">
        <v>20</v>
      </c>
      <c r="E9" s="78">
        <v>1450</v>
      </c>
      <c r="F9" s="78">
        <v>13</v>
      </c>
      <c r="G9" s="78">
        <v>2</v>
      </c>
      <c r="H9" s="78">
        <v>3171</v>
      </c>
      <c r="I9" s="78">
        <v>31389</v>
      </c>
      <c r="J9" s="78">
        <v>51059</v>
      </c>
      <c r="K9" s="78">
        <v>4560108</v>
      </c>
      <c r="L9" s="78">
        <v>452</v>
      </c>
      <c r="M9" s="78">
        <v>1262</v>
      </c>
      <c r="N9" s="78">
        <v>19944</v>
      </c>
      <c r="O9" s="78">
        <v>148</v>
      </c>
      <c r="P9" s="78">
        <v>82471</v>
      </c>
      <c r="Q9" s="78">
        <v>4746833</v>
      </c>
      <c r="R9" s="79">
        <v>4750004</v>
      </c>
      <c r="T9" s="101" t="s">
        <v>5</v>
      </c>
      <c r="U9" s="108">
        <v>6150</v>
      </c>
      <c r="V9" s="112">
        <f>(SUM(C9:E9)+SUM(I9:K9))/U9/1000</f>
        <v>0.75540032520325195</v>
      </c>
    </row>
    <row r="10" spans="1:22" ht="24" customHeight="1">
      <c r="A10" s="188" t="s">
        <v>60</v>
      </c>
      <c r="B10" s="189"/>
      <c r="C10" s="78">
        <v>7394</v>
      </c>
      <c r="D10" s="78">
        <v>171</v>
      </c>
      <c r="E10" s="78">
        <v>5283</v>
      </c>
      <c r="F10" s="78">
        <v>37</v>
      </c>
      <c r="G10" s="78">
        <v>4</v>
      </c>
      <c r="H10" s="78">
        <v>12889</v>
      </c>
      <c r="I10" s="78">
        <v>98125</v>
      </c>
      <c r="J10" s="78">
        <v>1448713</v>
      </c>
      <c r="K10" s="78">
        <v>4020960</v>
      </c>
      <c r="L10" s="78">
        <v>97</v>
      </c>
      <c r="M10" s="78">
        <v>913</v>
      </c>
      <c r="N10" s="78">
        <v>12250</v>
      </c>
      <c r="O10" s="78">
        <v>138</v>
      </c>
      <c r="P10" s="78">
        <v>59210</v>
      </c>
      <c r="Q10" s="78">
        <v>5640406</v>
      </c>
      <c r="R10" s="79">
        <v>5653295</v>
      </c>
      <c r="T10" s="101" t="s">
        <v>6</v>
      </c>
      <c r="U10" s="108">
        <v>6393</v>
      </c>
      <c r="V10" s="112">
        <f>(SUM(C10:E10)+SUM(I10:K10))/U10/1000</f>
        <v>0.8729307054590959</v>
      </c>
    </row>
    <row r="11" spans="1:22" ht="24" customHeight="1">
      <c r="A11" s="188" t="s">
        <v>61</v>
      </c>
      <c r="B11" s="189"/>
      <c r="C11" s="78">
        <v>16751</v>
      </c>
      <c r="D11" s="78">
        <v>1803</v>
      </c>
      <c r="E11" s="78">
        <v>9976</v>
      </c>
      <c r="F11" s="78">
        <v>95</v>
      </c>
      <c r="G11" s="78">
        <v>8</v>
      </c>
      <c r="H11" s="78">
        <v>28633</v>
      </c>
      <c r="I11" s="78">
        <v>193928</v>
      </c>
      <c r="J11" s="78">
        <v>5601226</v>
      </c>
      <c r="K11" s="78">
        <v>829062</v>
      </c>
      <c r="L11" s="78">
        <v>78</v>
      </c>
      <c r="M11" s="78">
        <v>931</v>
      </c>
      <c r="N11" s="78">
        <v>10470</v>
      </c>
      <c r="O11" s="78">
        <v>137</v>
      </c>
      <c r="P11" s="78">
        <v>57680</v>
      </c>
      <c r="Q11" s="78">
        <v>6693512</v>
      </c>
      <c r="R11" s="79">
        <v>6722145</v>
      </c>
      <c r="T11" s="101" t="s">
        <v>7</v>
      </c>
      <c r="U11" s="108">
        <v>7257</v>
      </c>
      <c r="V11" s="112">
        <f t="shared" ref="V11:V22" si="0">(SUM(C11:E11)+SUM(I11:K11))/U11/1000</f>
        <v>0.9167350144687888</v>
      </c>
    </row>
    <row r="12" spans="1:22" ht="24" customHeight="1">
      <c r="A12" s="188" t="s">
        <v>62</v>
      </c>
      <c r="B12" s="189"/>
      <c r="C12" s="78">
        <v>33274</v>
      </c>
      <c r="D12" s="78">
        <v>8689</v>
      </c>
      <c r="E12" s="78">
        <v>13079</v>
      </c>
      <c r="F12" s="78">
        <v>166</v>
      </c>
      <c r="G12" s="78">
        <v>45</v>
      </c>
      <c r="H12" s="78">
        <v>55253</v>
      </c>
      <c r="I12" s="78">
        <v>312488</v>
      </c>
      <c r="J12" s="78">
        <v>6812608</v>
      </c>
      <c r="K12" s="78">
        <v>363675</v>
      </c>
      <c r="L12" s="78">
        <v>85</v>
      </c>
      <c r="M12" s="78">
        <v>1112</v>
      </c>
      <c r="N12" s="78">
        <v>9084</v>
      </c>
      <c r="O12" s="78">
        <v>145</v>
      </c>
      <c r="P12" s="78">
        <v>59188</v>
      </c>
      <c r="Q12" s="78">
        <v>7558385</v>
      </c>
      <c r="R12" s="79">
        <v>7613638</v>
      </c>
      <c r="T12" s="101" t="s">
        <v>8</v>
      </c>
      <c r="U12" s="108">
        <v>8117</v>
      </c>
      <c r="V12" s="112">
        <f t="shared" si="0"/>
        <v>0.92938437846495014</v>
      </c>
    </row>
    <row r="13" spans="1:22" ht="24" customHeight="1">
      <c r="A13" s="188" t="s">
        <v>63</v>
      </c>
      <c r="B13" s="189"/>
      <c r="C13" s="78">
        <v>64250</v>
      </c>
      <c r="D13" s="78">
        <v>21366</v>
      </c>
      <c r="E13" s="78">
        <v>19568</v>
      </c>
      <c r="F13" s="78">
        <v>224</v>
      </c>
      <c r="G13" s="78">
        <v>67</v>
      </c>
      <c r="H13" s="78">
        <v>105475</v>
      </c>
      <c r="I13" s="78">
        <v>483117</v>
      </c>
      <c r="J13" s="78">
        <v>8231731</v>
      </c>
      <c r="K13" s="78">
        <v>229571</v>
      </c>
      <c r="L13" s="78">
        <v>88</v>
      </c>
      <c r="M13" s="78">
        <v>1267</v>
      </c>
      <c r="N13" s="78">
        <v>10392</v>
      </c>
      <c r="O13" s="78">
        <v>162</v>
      </c>
      <c r="P13" s="78">
        <v>59291</v>
      </c>
      <c r="Q13" s="78">
        <v>9015619</v>
      </c>
      <c r="R13" s="79">
        <v>9121094</v>
      </c>
      <c r="T13" s="101" t="s">
        <v>9</v>
      </c>
      <c r="U13" s="108">
        <v>9713</v>
      </c>
      <c r="V13" s="112">
        <f t="shared" si="0"/>
        <v>0.93170009265932252</v>
      </c>
    </row>
    <row r="14" spans="1:22" ht="24" customHeight="1">
      <c r="A14" s="188" t="s">
        <v>64</v>
      </c>
      <c r="B14" s="189"/>
      <c r="C14" s="78">
        <v>88638</v>
      </c>
      <c r="D14" s="78">
        <v>35214</v>
      </c>
      <c r="E14" s="78">
        <v>25256</v>
      </c>
      <c r="F14" s="78">
        <v>237</v>
      </c>
      <c r="G14" s="78">
        <v>85</v>
      </c>
      <c r="H14" s="78">
        <v>149430</v>
      </c>
      <c r="I14" s="78">
        <v>533772</v>
      </c>
      <c r="J14" s="78">
        <v>7953193</v>
      </c>
      <c r="K14" s="78">
        <v>137123</v>
      </c>
      <c r="L14" s="78">
        <v>123</v>
      </c>
      <c r="M14" s="78">
        <v>1126</v>
      </c>
      <c r="N14" s="78">
        <v>10100</v>
      </c>
      <c r="O14" s="78">
        <v>134</v>
      </c>
      <c r="P14" s="78">
        <v>53556</v>
      </c>
      <c r="Q14" s="78">
        <v>8689127</v>
      </c>
      <c r="R14" s="79">
        <v>8838557</v>
      </c>
      <c r="T14" s="101" t="s">
        <v>10</v>
      </c>
      <c r="U14" s="108">
        <v>9282</v>
      </c>
      <c r="V14" s="112">
        <f t="shared" si="0"/>
        <v>0.94518379659556129</v>
      </c>
    </row>
    <row r="15" spans="1:22" ht="24" customHeight="1">
      <c r="A15" s="188" t="s">
        <v>65</v>
      </c>
      <c r="B15" s="189"/>
      <c r="C15" s="78">
        <v>98894</v>
      </c>
      <c r="D15" s="78">
        <v>42079</v>
      </c>
      <c r="E15" s="78">
        <v>26942</v>
      </c>
      <c r="F15" s="78">
        <v>200</v>
      </c>
      <c r="G15" s="78">
        <v>73</v>
      </c>
      <c r="H15" s="78">
        <v>168188</v>
      </c>
      <c r="I15" s="78">
        <v>460839</v>
      </c>
      <c r="J15" s="78">
        <v>6524244</v>
      </c>
      <c r="K15" s="78">
        <v>76056</v>
      </c>
      <c r="L15" s="78">
        <v>103</v>
      </c>
      <c r="M15" s="78">
        <v>791</v>
      </c>
      <c r="N15" s="78">
        <v>7481</v>
      </c>
      <c r="O15" s="78">
        <v>131</v>
      </c>
      <c r="P15" s="78">
        <v>52027</v>
      </c>
      <c r="Q15" s="78">
        <v>7121672</v>
      </c>
      <c r="R15" s="79">
        <v>7289860</v>
      </c>
      <c r="T15" s="101" t="s">
        <v>11</v>
      </c>
      <c r="U15" s="108">
        <v>7904</v>
      </c>
      <c r="V15" s="112">
        <f t="shared" si="0"/>
        <v>0.91460703441295554</v>
      </c>
    </row>
    <row r="16" spans="1:22" ht="24" customHeight="1">
      <c r="A16" s="188" t="s">
        <v>66</v>
      </c>
      <c r="B16" s="189"/>
      <c r="C16" s="78">
        <v>100354</v>
      </c>
      <c r="D16" s="78">
        <v>56895</v>
      </c>
      <c r="E16" s="78">
        <v>28359</v>
      </c>
      <c r="F16" s="78">
        <v>135</v>
      </c>
      <c r="G16" s="78">
        <v>46</v>
      </c>
      <c r="H16" s="78">
        <v>185789</v>
      </c>
      <c r="I16" s="78">
        <v>440314</v>
      </c>
      <c r="J16" s="78">
        <v>6019408</v>
      </c>
      <c r="K16" s="78">
        <v>51782</v>
      </c>
      <c r="L16" s="78">
        <v>102</v>
      </c>
      <c r="M16" s="78">
        <v>1000</v>
      </c>
      <c r="N16" s="78">
        <v>4965</v>
      </c>
      <c r="O16" s="78">
        <v>204</v>
      </c>
      <c r="P16" s="78">
        <v>56309</v>
      </c>
      <c r="Q16" s="78">
        <v>6574084</v>
      </c>
      <c r="R16" s="79">
        <v>6759873</v>
      </c>
      <c r="T16" s="101" t="s">
        <v>12</v>
      </c>
      <c r="U16" s="108">
        <v>7546</v>
      </c>
      <c r="V16" s="112">
        <f t="shared" si="0"/>
        <v>0.88750490326000531</v>
      </c>
    </row>
    <row r="17" spans="1:22" ht="24" customHeight="1">
      <c r="A17" s="188" t="s">
        <v>67</v>
      </c>
      <c r="B17" s="189"/>
      <c r="C17" s="78">
        <v>106612</v>
      </c>
      <c r="D17" s="78">
        <v>99616</v>
      </c>
      <c r="E17" s="78">
        <v>26819</v>
      </c>
      <c r="F17" s="78">
        <v>126</v>
      </c>
      <c r="G17" s="78">
        <v>53</v>
      </c>
      <c r="H17" s="78">
        <v>233226</v>
      </c>
      <c r="I17" s="78">
        <v>453953</v>
      </c>
      <c r="J17" s="78">
        <v>6001120</v>
      </c>
      <c r="K17" s="78">
        <v>41350</v>
      </c>
      <c r="L17" s="78">
        <v>145</v>
      </c>
      <c r="M17" s="78">
        <v>3291</v>
      </c>
      <c r="N17" s="78">
        <v>3520</v>
      </c>
      <c r="O17" s="78">
        <v>522</v>
      </c>
      <c r="P17" s="78">
        <v>94818</v>
      </c>
      <c r="Q17" s="78">
        <v>6598719</v>
      </c>
      <c r="R17" s="79">
        <v>6831945</v>
      </c>
      <c r="T17" s="101" t="s">
        <v>13</v>
      </c>
      <c r="U17" s="108">
        <v>8160</v>
      </c>
      <c r="V17" s="112">
        <f t="shared" si="0"/>
        <v>0.82468995098039211</v>
      </c>
    </row>
    <row r="18" spans="1:22" ht="24" customHeight="1">
      <c r="A18" s="188" t="s">
        <v>68</v>
      </c>
      <c r="B18" s="189"/>
      <c r="C18" s="78">
        <v>140294</v>
      </c>
      <c r="D18" s="78">
        <v>194405</v>
      </c>
      <c r="E18" s="78">
        <v>18089</v>
      </c>
      <c r="F18" s="78">
        <v>189</v>
      </c>
      <c r="G18" s="78">
        <v>61</v>
      </c>
      <c r="H18" s="78">
        <v>353038</v>
      </c>
      <c r="I18" s="78">
        <v>589351</v>
      </c>
      <c r="J18" s="78">
        <v>6725727</v>
      </c>
      <c r="K18" s="78">
        <v>39351</v>
      </c>
      <c r="L18" s="78">
        <v>235</v>
      </c>
      <c r="M18" s="78">
        <v>5033</v>
      </c>
      <c r="N18" s="78">
        <v>4887</v>
      </c>
      <c r="O18" s="78">
        <v>1880</v>
      </c>
      <c r="P18" s="78">
        <v>189041</v>
      </c>
      <c r="Q18" s="78">
        <v>7555505</v>
      </c>
      <c r="R18" s="79">
        <v>7908543</v>
      </c>
      <c r="T18" s="101" t="s">
        <v>14</v>
      </c>
      <c r="U18" s="108">
        <v>10275</v>
      </c>
      <c r="V18" s="112">
        <f t="shared" si="0"/>
        <v>0.75009411192214115</v>
      </c>
    </row>
    <row r="19" spans="1:22" ht="24" customHeight="1">
      <c r="A19" s="188" t="s">
        <v>69</v>
      </c>
      <c r="B19" s="189"/>
      <c r="C19" s="78">
        <v>102112</v>
      </c>
      <c r="D19" s="78">
        <v>137196</v>
      </c>
      <c r="E19" s="78">
        <v>2934</v>
      </c>
      <c r="F19" s="78">
        <v>136</v>
      </c>
      <c r="G19" s="78">
        <v>48</v>
      </c>
      <c r="H19" s="78">
        <v>242426</v>
      </c>
      <c r="I19" s="78">
        <v>384993</v>
      </c>
      <c r="J19" s="78">
        <v>3828667</v>
      </c>
      <c r="K19" s="78">
        <v>21938</v>
      </c>
      <c r="L19" s="78">
        <v>116</v>
      </c>
      <c r="M19" s="78">
        <v>2807</v>
      </c>
      <c r="N19" s="78">
        <v>5844</v>
      </c>
      <c r="O19" s="78">
        <v>4366</v>
      </c>
      <c r="P19" s="78">
        <v>151671</v>
      </c>
      <c r="Q19" s="78">
        <v>4400402</v>
      </c>
      <c r="R19" s="79">
        <v>4642828</v>
      </c>
      <c r="T19" s="101" t="s">
        <v>15</v>
      </c>
      <c r="U19" s="108">
        <v>7408</v>
      </c>
      <c r="V19" s="112">
        <f t="shared" si="0"/>
        <v>0.60446004319654423</v>
      </c>
    </row>
    <row r="20" spans="1:22" ht="24" customHeight="1">
      <c r="A20" s="188" t="s">
        <v>70</v>
      </c>
      <c r="B20" s="189"/>
      <c r="C20" s="78">
        <v>82803</v>
      </c>
      <c r="D20" s="78">
        <v>89335</v>
      </c>
      <c r="E20" s="78">
        <v>15228</v>
      </c>
      <c r="F20" s="78">
        <v>94</v>
      </c>
      <c r="G20" s="78">
        <v>18</v>
      </c>
      <c r="H20" s="78">
        <v>187478</v>
      </c>
      <c r="I20" s="78">
        <v>240450</v>
      </c>
      <c r="J20" s="78">
        <v>2445621</v>
      </c>
      <c r="K20" s="78">
        <v>24207</v>
      </c>
      <c r="L20" s="78">
        <v>111</v>
      </c>
      <c r="M20" s="78">
        <v>3257</v>
      </c>
      <c r="N20" s="78">
        <v>8783</v>
      </c>
      <c r="O20" s="78">
        <v>9963</v>
      </c>
      <c r="P20" s="78">
        <v>119100</v>
      </c>
      <c r="Q20" s="78">
        <v>2851492</v>
      </c>
      <c r="R20" s="79">
        <v>3038970</v>
      </c>
      <c r="T20" s="101" t="s">
        <v>134</v>
      </c>
      <c r="U20" s="108">
        <v>6526</v>
      </c>
      <c r="V20" s="112">
        <f t="shared" si="0"/>
        <v>0.4440153233220962</v>
      </c>
    </row>
    <row r="21" spans="1:22" ht="24" customHeight="1">
      <c r="A21" s="188" t="s">
        <v>71</v>
      </c>
      <c r="B21" s="189"/>
      <c r="C21" s="78">
        <v>71999</v>
      </c>
      <c r="D21" s="78">
        <v>42459</v>
      </c>
      <c r="E21" s="78">
        <v>26404</v>
      </c>
      <c r="F21" s="78">
        <v>43</v>
      </c>
      <c r="G21" s="78">
        <v>4</v>
      </c>
      <c r="H21" s="78">
        <v>140909</v>
      </c>
      <c r="I21" s="78">
        <v>77409</v>
      </c>
      <c r="J21" s="78">
        <v>1199972</v>
      </c>
      <c r="K21" s="78">
        <v>29343</v>
      </c>
      <c r="L21" s="78">
        <v>57</v>
      </c>
      <c r="M21" s="78">
        <v>2769</v>
      </c>
      <c r="N21" s="78">
        <v>8687</v>
      </c>
      <c r="O21" s="78">
        <v>10300</v>
      </c>
      <c r="P21" s="78">
        <v>56402</v>
      </c>
      <c r="Q21" s="78">
        <v>1384939</v>
      </c>
      <c r="R21" s="79">
        <v>1525848</v>
      </c>
      <c r="T21" s="101" t="s">
        <v>133</v>
      </c>
      <c r="U21" s="108">
        <v>5181</v>
      </c>
      <c r="V21" s="112">
        <f t="shared" si="0"/>
        <v>0.27940281798880523</v>
      </c>
    </row>
    <row r="22" spans="1:22" ht="24" customHeight="1">
      <c r="A22" s="188" t="s">
        <v>72</v>
      </c>
      <c r="B22" s="189"/>
      <c r="C22" s="78">
        <v>27465</v>
      </c>
      <c r="D22" s="78">
        <v>9974</v>
      </c>
      <c r="E22" s="78">
        <v>8702</v>
      </c>
      <c r="F22" s="78">
        <v>11</v>
      </c>
      <c r="G22" s="78">
        <v>1</v>
      </c>
      <c r="H22" s="78">
        <v>46153</v>
      </c>
      <c r="I22" s="78">
        <v>14967</v>
      </c>
      <c r="J22" s="78">
        <v>456230</v>
      </c>
      <c r="K22" s="78">
        <v>15664</v>
      </c>
      <c r="L22" s="78">
        <v>44</v>
      </c>
      <c r="M22" s="78">
        <v>1686</v>
      </c>
      <c r="N22" s="78">
        <v>5581</v>
      </c>
      <c r="O22" s="78">
        <v>6192</v>
      </c>
      <c r="P22" s="78">
        <v>17681</v>
      </c>
      <c r="Q22" s="78">
        <v>518045</v>
      </c>
      <c r="R22" s="79">
        <v>564198</v>
      </c>
      <c r="T22" s="101" t="s">
        <v>132</v>
      </c>
      <c r="U22" s="108">
        <v>5203</v>
      </c>
      <c r="V22" s="112">
        <f t="shared" si="0"/>
        <v>0.10244128387468768</v>
      </c>
    </row>
    <row r="23" spans="1:22" ht="24" customHeight="1">
      <c r="A23" s="191" t="s">
        <v>73</v>
      </c>
      <c r="B23" s="192"/>
      <c r="C23" s="78">
        <v>942526</v>
      </c>
      <c r="D23" s="78">
        <v>739222</v>
      </c>
      <c r="E23" s="78">
        <v>228089</v>
      </c>
      <c r="F23" s="78">
        <v>1706</v>
      </c>
      <c r="G23" s="78">
        <v>515</v>
      </c>
      <c r="H23" s="78">
        <v>1912058</v>
      </c>
      <c r="I23" s="78">
        <v>4315318</v>
      </c>
      <c r="J23" s="78">
        <v>63299520</v>
      </c>
      <c r="K23" s="78">
        <v>11212529</v>
      </c>
      <c r="L23" s="78">
        <v>2211</v>
      </c>
      <c r="M23" s="78">
        <v>27617</v>
      </c>
      <c r="N23" s="78">
        <v>157805</v>
      </c>
      <c r="O23" s="78">
        <v>34635</v>
      </c>
      <c r="P23" s="78">
        <v>1244218</v>
      </c>
      <c r="Q23" s="78">
        <v>80293853</v>
      </c>
      <c r="R23" s="79">
        <v>82205911</v>
      </c>
      <c r="T23" s="104" t="s">
        <v>136</v>
      </c>
      <c r="U23" s="109">
        <v>126933</v>
      </c>
      <c r="V23" s="111"/>
    </row>
    <row r="24" spans="1:22" ht="24" customHeight="1">
      <c r="A24" s="198" t="s">
        <v>74</v>
      </c>
      <c r="B24" s="198"/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63"/>
      <c r="Q24" s="63"/>
      <c r="R24" s="63"/>
    </row>
    <row r="25" spans="1:22" ht="18" customHeight="1">
      <c r="A25" s="82"/>
      <c r="B25" s="82"/>
      <c r="C25" s="83"/>
      <c r="D25" s="83"/>
      <c r="E25" s="83"/>
      <c r="F25" s="83"/>
      <c r="G25" s="83"/>
      <c r="H25" s="84"/>
      <c r="I25" s="83"/>
      <c r="J25" s="83"/>
      <c r="K25" s="83"/>
      <c r="L25" s="83"/>
      <c r="M25" s="83"/>
      <c r="N25" s="83"/>
      <c r="O25" s="83"/>
      <c r="P25" s="83"/>
      <c r="Q25" s="84"/>
      <c r="R25" s="84"/>
    </row>
    <row r="26" spans="1:22">
      <c r="C26" s="85"/>
      <c r="D26" s="86"/>
      <c r="E26" s="86"/>
      <c r="F26" s="86"/>
      <c r="G26" s="86"/>
      <c r="H26" s="87"/>
      <c r="I26" s="86"/>
      <c r="J26" s="86"/>
      <c r="K26" s="86"/>
      <c r="L26" s="86"/>
      <c r="M26" s="86"/>
      <c r="N26" s="86"/>
      <c r="O26" s="86"/>
      <c r="P26" s="86"/>
      <c r="Q26" s="87"/>
      <c r="R26" s="87"/>
    </row>
    <row r="27" spans="1:22">
      <c r="C27" s="85"/>
      <c r="D27" s="86"/>
      <c r="E27" s="86"/>
      <c r="H27" s="87"/>
      <c r="I27" s="86"/>
      <c r="J27" s="86"/>
      <c r="K27" s="86"/>
      <c r="L27" s="86"/>
      <c r="M27" s="86"/>
      <c r="N27" s="86"/>
      <c r="O27" s="86"/>
      <c r="P27" s="86"/>
      <c r="Q27" s="87"/>
      <c r="R27" s="87"/>
    </row>
    <row r="28" spans="1:22">
      <c r="C28" s="86"/>
      <c r="D28" s="86"/>
      <c r="E28" s="86"/>
      <c r="H28" s="87"/>
      <c r="I28" s="86"/>
      <c r="J28" s="86"/>
      <c r="K28" s="86"/>
      <c r="N28" s="86"/>
      <c r="O28" s="86"/>
      <c r="P28" s="86"/>
      <c r="Q28" s="87"/>
      <c r="R28" s="87"/>
    </row>
    <row r="29" spans="1:22">
      <c r="C29" s="86"/>
      <c r="D29" s="86"/>
      <c r="E29" s="86"/>
      <c r="H29" s="87"/>
      <c r="I29" s="88"/>
      <c r="J29" s="88"/>
      <c r="K29" s="86"/>
      <c r="N29" s="86"/>
      <c r="O29" s="86"/>
      <c r="P29" s="86"/>
      <c r="Q29" s="87"/>
      <c r="R29" s="87"/>
    </row>
    <row r="30" spans="1:22">
      <c r="I30" s="88"/>
      <c r="J30" s="88"/>
      <c r="K30" s="86"/>
      <c r="N30" s="86"/>
      <c r="O30" s="86"/>
      <c r="P30" s="86"/>
      <c r="Q30" s="87"/>
      <c r="R30" s="87"/>
    </row>
    <row r="31" spans="1:22"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</row>
  </sheetData>
  <mergeCells count="22">
    <mergeCell ref="A13:B13"/>
    <mergeCell ref="A24:O24"/>
    <mergeCell ref="A21:B21"/>
    <mergeCell ref="A22:B22"/>
    <mergeCell ref="A23:B23"/>
    <mergeCell ref="A20:B20"/>
    <mergeCell ref="T5:V5"/>
    <mergeCell ref="V6:V7"/>
    <mergeCell ref="A19:B19"/>
    <mergeCell ref="A8:B8"/>
    <mergeCell ref="A1:J1"/>
    <mergeCell ref="O1:R1"/>
    <mergeCell ref="R2:R3"/>
    <mergeCell ref="A14:B14"/>
    <mergeCell ref="A15:B15"/>
    <mergeCell ref="A16:B16"/>
    <mergeCell ref="A17:B17"/>
    <mergeCell ref="A18:B18"/>
    <mergeCell ref="A9:B9"/>
    <mergeCell ref="A10:B10"/>
    <mergeCell ref="A11:B11"/>
    <mergeCell ref="A12:B12"/>
  </mergeCells>
  <phoneticPr fontId="3"/>
  <printOptions horizontalCentered="1" verticalCentered="1"/>
  <pageMargins left="0.78740157480314965" right="0.78740157480314965" top="0.78740157480314965" bottom="0.78740157480314965" header="0.51181102362204722" footer="0.39370078740157483"/>
  <pageSetup paperSize="9" scale="71" orientation="landscape" r:id="rId1"/>
  <headerFooter scaleWithDoc="0"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zoomScale="90" zoomScaleNormal="90" zoomScaleSheetLayoutView="70" workbookViewId="0">
      <selection sqref="A1:J1"/>
    </sheetView>
  </sheetViews>
  <sheetFormatPr defaultColWidth="15.28515625" defaultRowHeight="13.5"/>
  <cols>
    <col min="1" max="1" width="6.85546875" style="64" customWidth="1"/>
    <col min="2" max="2" width="6.140625" style="64" bestFit="1" customWidth="1"/>
    <col min="3" max="5" width="9.28515625" style="64" bestFit="1" customWidth="1"/>
    <col min="6" max="6" width="7" style="64" bestFit="1" customWidth="1"/>
    <col min="7" max="7" width="6" style="64" bestFit="1" customWidth="1"/>
    <col min="8" max="9" width="11.140625" style="64" bestFit="1" customWidth="1"/>
    <col min="10" max="10" width="12.42578125" style="64" bestFit="1" customWidth="1"/>
    <col min="11" max="11" width="12.42578125" style="64" customWidth="1"/>
    <col min="12" max="12" width="12.42578125" style="64" bestFit="1" customWidth="1"/>
    <col min="13" max="13" width="7" style="64" bestFit="1" customWidth="1"/>
    <col min="14" max="14" width="8.140625" style="64" bestFit="1" customWidth="1"/>
    <col min="15" max="15" width="9.28515625" style="64" bestFit="1" customWidth="1"/>
    <col min="16" max="16" width="8.140625" style="64" bestFit="1" customWidth="1"/>
    <col min="17" max="17" width="11.140625" style="64" bestFit="1" customWidth="1"/>
    <col min="18" max="19" width="12.42578125" style="64" bestFit="1" customWidth="1"/>
    <col min="20" max="20" width="2.85546875" style="64" customWidth="1"/>
    <col min="21" max="21" width="10.5703125" style="64" bestFit="1" customWidth="1"/>
    <col min="22" max="22" width="8.85546875" style="64" bestFit="1" customWidth="1"/>
    <col min="23" max="23" width="7" style="100" bestFit="1" customWidth="1"/>
    <col min="24" max="238" width="15.28515625" style="64"/>
    <col min="239" max="239" width="6.42578125" style="64" customWidth="1"/>
    <col min="240" max="240" width="2.140625" style="64" customWidth="1"/>
    <col min="241" max="241" width="6.85546875" style="64" customWidth="1"/>
    <col min="242" max="242" width="8.140625" style="64" customWidth="1"/>
    <col min="243" max="243" width="13.42578125" style="64" customWidth="1"/>
    <col min="244" max="245" width="11" style="64" customWidth="1"/>
    <col min="246" max="247" width="8" style="64" customWidth="1"/>
    <col min="248" max="249" width="13.42578125" style="64" customWidth="1"/>
    <col min="250" max="250" width="14.28515625" style="64" customWidth="1"/>
    <col min="251" max="251" width="13.42578125" style="64" customWidth="1"/>
    <col min="252" max="252" width="8.5703125" style="64" customWidth="1"/>
    <col min="253" max="255" width="11" style="64" customWidth="1"/>
    <col min="256" max="256" width="13.42578125" style="64" customWidth="1"/>
    <col min="257" max="258" width="14.28515625" style="64" customWidth="1"/>
    <col min="259" max="263" width="6.85546875" style="64" customWidth="1"/>
    <col min="264" max="494" width="15.28515625" style="64"/>
    <col min="495" max="495" width="6.42578125" style="64" customWidth="1"/>
    <col min="496" max="496" width="2.140625" style="64" customWidth="1"/>
    <col min="497" max="497" width="6.85546875" style="64" customWidth="1"/>
    <col min="498" max="498" width="8.140625" style="64" customWidth="1"/>
    <col min="499" max="499" width="13.42578125" style="64" customWidth="1"/>
    <col min="500" max="501" width="11" style="64" customWidth="1"/>
    <col min="502" max="503" width="8" style="64" customWidth="1"/>
    <col min="504" max="505" width="13.42578125" style="64" customWidth="1"/>
    <col min="506" max="506" width="14.28515625" style="64" customWidth="1"/>
    <col min="507" max="507" width="13.42578125" style="64" customWidth="1"/>
    <col min="508" max="508" width="8.5703125" style="64" customWidth="1"/>
    <col min="509" max="511" width="11" style="64" customWidth="1"/>
    <col min="512" max="512" width="13.42578125" style="64" customWidth="1"/>
    <col min="513" max="514" width="14.28515625" style="64" customWidth="1"/>
    <col min="515" max="519" width="6.85546875" style="64" customWidth="1"/>
    <col min="520" max="750" width="15.28515625" style="64"/>
    <col min="751" max="751" width="6.42578125" style="64" customWidth="1"/>
    <col min="752" max="752" width="2.140625" style="64" customWidth="1"/>
    <col min="753" max="753" width="6.85546875" style="64" customWidth="1"/>
    <col min="754" max="754" width="8.140625" style="64" customWidth="1"/>
    <col min="755" max="755" width="13.42578125" style="64" customWidth="1"/>
    <col min="756" max="757" width="11" style="64" customWidth="1"/>
    <col min="758" max="759" width="8" style="64" customWidth="1"/>
    <col min="760" max="761" width="13.42578125" style="64" customWidth="1"/>
    <col min="762" max="762" width="14.28515625" style="64" customWidth="1"/>
    <col min="763" max="763" width="13.42578125" style="64" customWidth="1"/>
    <col min="764" max="764" width="8.5703125" style="64" customWidth="1"/>
    <col min="765" max="767" width="11" style="64" customWidth="1"/>
    <col min="768" max="768" width="13.42578125" style="64" customWidth="1"/>
    <col min="769" max="770" width="14.28515625" style="64" customWidth="1"/>
    <col min="771" max="775" width="6.85546875" style="64" customWidth="1"/>
    <col min="776" max="1006" width="15.28515625" style="64"/>
    <col min="1007" max="1007" width="6.42578125" style="64" customWidth="1"/>
    <col min="1008" max="1008" width="2.140625" style="64" customWidth="1"/>
    <col min="1009" max="1009" width="6.85546875" style="64" customWidth="1"/>
    <col min="1010" max="1010" width="8.140625" style="64" customWidth="1"/>
    <col min="1011" max="1011" width="13.42578125" style="64" customWidth="1"/>
    <col min="1012" max="1013" width="11" style="64" customWidth="1"/>
    <col min="1014" max="1015" width="8" style="64" customWidth="1"/>
    <col min="1016" max="1017" width="13.42578125" style="64" customWidth="1"/>
    <col min="1018" max="1018" width="14.28515625" style="64" customWidth="1"/>
    <col min="1019" max="1019" width="13.42578125" style="64" customWidth="1"/>
    <col min="1020" max="1020" width="8.5703125" style="64" customWidth="1"/>
    <col min="1021" max="1023" width="11" style="64" customWidth="1"/>
    <col min="1024" max="1024" width="13.42578125" style="64" customWidth="1"/>
    <col min="1025" max="1026" width="14.28515625" style="64" customWidth="1"/>
    <col min="1027" max="1031" width="6.85546875" style="64" customWidth="1"/>
    <col min="1032" max="1262" width="15.28515625" style="64"/>
    <col min="1263" max="1263" width="6.42578125" style="64" customWidth="1"/>
    <col min="1264" max="1264" width="2.140625" style="64" customWidth="1"/>
    <col min="1265" max="1265" width="6.85546875" style="64" customWidth="1"/>
    <col min="1266" max="1266" width="8.140625" style="64" customWidth="1"/>
    <col min="1267" max="1267" width="13.42578125" style="64" customWidth="1"/>
    <col min="1268" max="1269" width="11" style="64" customWidth="1"/>
    <col min="1270" max="1271" width="8" style="64" customWidth="1"/>
    <col min="1272" max="1273" width="13.42578125" style="64" customWidth="1"/>
    <col min="1274" max="1274" width="14.28515625" style="64" customWidth="1"/>
    <col min="1275" max="1275" width="13.42578125" style="64" customWidth="1"/>
    <col min="1276" max="1276" width="8.5703125" style="64" customWidth="1"/>
    <col min="1277" max="1279" width="11" style="64" customWidth="1"/>
    <col min="1280" max="1280" width="13.42578125" style="64" customWidth="1"/>
    <col min="1281" max="1282" width="14.28515625" style="64" customWidth="1"/>
    <col min="1283" max="1287" width="6.85546875" style="64" customWidth="1"/>
    <col min="1288" max="1518" width="15.28515625" style="64"/>
    <col min="1519" max="1519" width="6.42578125" style="64" customWidth="1"/>
    <col min="1520" max="1520" width="2.140625" style="64" customWidth="1"/>
    <col min="1521" max="1521" width="6.85546875" style="64" customWidth="1"/>
    <col min="1522" max="1522" width="8.140625" style="64" customWidth="1"/>
    <col min="1523" max="1523" width="13.42578125" style="64" customWidth="1"/>
    <col min="1524" max="1525" width="11" style="64" customWidth="1"/>
    <col min="1526" max="1527" width="8" style="64" customWidth="1"/>
    <col min="1528" max="1529" width="13.42578125" style="64" customWidth="1"/>
    <col min="1530" max="1530" width="14.28515625" style="64" customWidth="1"/>
    <col min="1531" max="1531" width="13.42578125" style="64" customWidth="1"/>
    <col min="1532" max="1532" width="8.5703125" style="64" customWidth="1"/>
    <col min="1533" max="1535" width="11" style="64" customWidth="1"/>
    <col min="1536" max="1536" width="13.42578125" style="64" customWidth="1"/>
    <col min="1537" max="1538" width="14.28515625" style="64" customWidth="1"/>
    <col min="1539" max="1543" width="6.85546875" style="64" customWidth="1"/>
    <col min="1544" max="1774" width="15.28515625" style="64"/>
    <col min="1775" max="1775" width="6.42578125" style="64" customWidth="1"/>
    <col min="1776" max="1776" width="2.140625" style="64" customWidth="1"/>
    <col min="1777" max="1777" width="6.85546875" style="64" customWidth="1"/>
    <col min="1778" max="1778" width="8.140625" style="64" customWidth="1"/>
    <col min="1779" max="1779" width="13.42578125" style="64" customWidth="1"/>
    <col min="1780" max="1781" width="11" style="64" customWidth="1"/>
    <col min="1782" max="1783" width="8" style="64" customWidth="1"/>
    <col min="1784" max="1785" width="13.42578125" style="64" customWidth="1"/>
    <col min="1786" max="1786" width="14.28515625" style="64" customWidth="1"/>
    <col min="1787" max="1787" width="13.42578125" style="64" customWidth="1"/>
    <col min="1788" max="1788" width="8.5703125" style="64" customWidth="1"/>
    <col min="1789" max="1791" width="11" style="64" customWidth="1"/>
    <col min="1792" max="1792" width="13.42578125" style="64" customWidth="1"/>
    <col min="1793" max="1794" width="14.28515625" style="64" customWidth="1"/>
    <col min="1795" max="1799" width="6.85546875" style="64" customWidth="1"/>
    <col min="1800" max="2030" width="15.28515625" style="64"/>
    <col min="2031" max="2031" width="6.42578125" style="64" customWidth="1"/>
    <col min="2032" max="2032" width="2.140625" style="64" customWidth="1"/>
    <col min="2033" max="2033" width="6.85546875" style="64" customWidth="1"/>
    <col min="2034" max="2034" width="8.140625" style="64" customWidth="1"/>
    <col min="2035" max="2035" width="13.42578125" style="64" customWidth="1"/>
    <col min="2036" max="2037" width="11" style="64" customWidth="1"/>
    <col min="2038" max="2039" width="8" style="64" customWidth="1"/>
    <col min="2040" max="2041" width="13.42578125" style="64" customWidth="1"/>
    <col min="2042" max="2042" width="14.28515625" style="64" customWidth="1"/>
    <col min="2043" max="2043" width="13.42578125" style="64" customWidth="1"/>
    <col min="2044" max="2044" width="8.5703125" style="64" customWidth="1"/>
    <col min="2045" max="2047" width="11" style="64" customWidth="1"/>
    <col min="2048" max="2048" width="13.42578125" style="64" customWidth="1"/>
    <col min="2049" max="2050" width="14.28515625" style="64" customWidth="1"/>
    <col min="2051" max="2055" width="6.85546875" style="64" customWidth="1"/>
    <col min="2056" max="2286" width="15.28515625" style="64"/>
    <col min="2287" max="2287" width="6.42578125" style="64" customWidth="1"/>
    <col min="2288" max="2288" width="2.140625" style="64" customWidth="1"/>
    <col min="2289" max="2289" width="6.85546875" style="64" customWidth="1"/>
    <col min="2290" max="2290" width="8.140625" style="64" customWidth="1"/>
    <col min="2291" max="2291" width="13.42578125" style="64" customWidth="1"/>
    <col min="2292" max="2293" width="11" style="64" customWidth="1"/>
    <col min="2294" max="2295" width="8" style="64" customWidth="1"/>
    <col min="2296" max="2297" width="13.42578125" style="64" customWidth="1"/>
    <col min="2298" max="2298" width="14.28515625" style="64" customWidth="1"/>
    <col min="2299" max="2299" width="13.42578125" style="64" customWidth="1"/>
    <col min="2300" max="2300" width="8.5703125" style="64" customWidth="1"/>
    <col min="2301" max="2303" width="11" style="64" customWidth="1"/>
    <col min="2304" max="2304" width="13.42578125" style="64" customWidth="1"/>
    <col min="2305" max="2306" width="14.28515625" style="64" customWidth="1"/>
    <col min="2307" max="2311" width="6.85546875" style="64" customWidth="1"/>
    <col min="2312" max="2542" width="15.28515625" style="64"/>
    <col min="2543" max="2543" width="6.42578125" style="64" customWidth="1"/>
    <col min="2544" max="2544" width="2.140625" style="64" customWidth="1"/>
    <col min="2545" max="2545" width="6.85546875" style="64" customWidth="1"/>
    <col min="2546" max="2546" width="8.140625" style="64" customWidth="1"/>
    <col min="2547" max="2547" width="13.42578125" style="64" customWidth="1"/>
    <col min="2548" max="2549" width="11" style="64" customWidth="1"/>
    <col min="2550" max="2551" width="8" style="64" customWidth="1"/>
    <col min="2552" max="2553" width="13.42578125" style="64" customWidth="1"/>
    <col min="2554" max="2554" width="14.28515625" style="64" customWidth="1"/>
    <col min="2555" max="2555" width="13.42578125" style="64" customWidth="1"/>
    <col min="2556" max="2556" width="8.5703125" style="64" customWidth="1"/>
    <col min="2557" max="2559" width="11" style="64" customWidth="1"/>
    <col min="2560" max="2560" width="13.42578125" style="64" customWidth="1"/>
    <col min="2561" max="2562" width="14.28515625" style="64" customWidth="1"/>
    <col min="2563" max="2567" width="6.85546875" style="64" customWidth="1"/>
    <col min="2568" max="2798" width="15.28515625" style="64"/>
    <col min="2799" max="2799" width="6.42578125" style="64" customWidth="1"/>
    <col min="2800" max="2800" width="2.140625" style="64" customWidth="1"/>
    <col min="2801" max="2801" width="6.85546875" style="64" customWidth="1"/>
    <col min="2802" max="2802" width="8.140625" style="64" customWidth="1"/>
    <col min="2803" max="2803" width="13.42578125" style="64" customWidth="1"/>
    <col min="2804" max="2805" width="11" style="64" customWidth="1"/>
    <col min="2806" max="2807" width="8" style="64" customWidth="1"/>
    <col min="2808" max="2809" width="13.42578125" style="64" customWidth="1"/>
    <col min="2810" max="2810" width="14.28515625" style="64" customWidth="1"/>
    <col min="2811" max="2811" width="13.42578125" style="64" customWidth="1"/>
    <col min="2812" max="2812" width="8.5703125" style="64" customWidth="1"/>
    <col min="2813" max="2815" width="11" style="64" customWidth="1"/>
    <col min="2816" max="2816" width="13.42578125" style="64" customWidth="1"/>
    <col min="2817" max="2818" width="14.28515625" style="64" customWidth="1"/>
    <col min="2819" max="2823" width="6.85546875" style="64" customWidth="1"/>
    <col min="2824" max="3054" width="15.28515625" style="64"/>
    <col min="3055" max="3055" width="6.42578125" style="64" customWidth="1"/>
    <col min="3056" max="3056" width="2.140625" style="64" customWidth="1"/>
    <col min="3057" max="3057" width="6.85546875" style="64" customWidth="1"/>
    <col min="3058" max="3058" width="8.140625" style="64" customWidth="1"/>
    <col min="3059" max="3059" width="13.42578125" style="64" customWidth="1"/>
    <col min="3060" max="3061" width="11" style="64" customWidth="1"/>
    <col min="3062" max="3063" width="8" style="64" customWidth="1"/>
    <col min="3064" max="3065" width="13.42578125" style="64" customWidth="1"/>
    <col min="3066" max="3066" width="14.28515625" style="64" customWidth="1"/>
    <col min="3067" max="3067" width="13.42578125" style="64" customWidth="1"/>
    <col min="3068" max="3068" width="8.5703125" style="64" customWidth="1"/>
    <col min="3069" max="3071" width="11" style="64" customWidth="1"/>
    <col min="3072" max="3072" width="13.42578125" style="64" customWidth="1"/>
    <col min="3073" max="3074" width="14.28515625" style="64" customWidth="1"/>
    <col min="3075" max="3079" width="6.85546875" style="64" customWidth="1"/>
    <col min="3080" max="3310" width="15.28515625" style="64"/>
    <col min="3311" max="3311" width="6.42578125" style="64" customWidth="1"/>
    <col min="3312" max="3312" width="2.140625" style="64" customWidth="1"/>
    <col min="3313" max="3313" width="6.85546875" style="64" customWidth="1"/>
    <col min="3314" max="3314" width="8.140625" style="64" customWidth="1"/>
    <col min="3315" max="3315" width="13.42578125" style="64" customWidth="1"/>
    <col min="3316" max="3317" width="11" style="64" customWidth="1"/>
    <col min="3318" max="3319" width="8" style="64" customWidth="1"/>
    <col min="3320" max="3321" width="13.42578125" style="64" customWidth="1"/>
    <col min="3322" max="3322" width="14.28515625" style="64" customWidth="1"/>
    <col min="3323" max="3323" width="13.42578125" style="64" customWidth="1"/>
    <col min="3324" max="3324" width="8.5703125" style="64" customWidth="1"/>
    <col min="3325" max="3327" width="11" style="64" customWidth="1"/>
    <col min="3328" max="3328" width="13.42578125" style="64" customWidth="1"/>
    <col min="3329" max="3330" width="14.28515625" style="64" customWidth="1"/>
    <col min="3331" max="3335" width="6.85546875" style="64" customWidth="1"/>
    <col min="3336" max="3566" width="15.28515625" style="64"/>
    <col min="3567" max="3567" width="6.42578125" style="64" customWidth="1"/>
    <col min="3568" max="3568" width="2.140625" style="64" customWidth="1"/>
    <col min="3569" max="3569" width="6.85546875" style="64" customWidth="1"/>
    <col min="3570" max="3570" width="8.140625" style="64" customWidth="1"/>
    <col min="3571" max="3571" width="13.42578125" style="64" customWidth="1"/>
    <col min="3572" max="3573" width="11" style="64" customWidth="1"/>
    <col min="3574" max="3575" width="8" style="64" customWidth="1"/>
    <col min="3576" max="3577" width="13.42578125" style="64" customWidth="1"/>
    <col min="3578" max="3578" width="14.28515625" style="64" customWidth="1"/>
    <col min="3579" max="3579" width="13.42578125" style="64" customWidth="1"/>
    <col min="3580" max="3580" width="8.5703125" style="64" customWidth="1"/>
    <col min="3581" max="3583" width="11" style="64" customWidth="1"/>
    <col min="3584" max="3584" width="13.42578125" style="64" customWidth="1"/>
    <col min="3585" max="3586" width="14.28515625" style="64" customWidth="1"/>
    <col min="3587" max="3591" width="6.85546875" style="64" customWidth="1"/>
    <col min="3592" max="3822" width="15.28515625" style="64"/>
    <col min="3823" max="3823" width="6.42578125" style="64" customWidth="1"/>
    <col min="3824" max="3824" width="2.140625" style="64" customWidth="1"/>
    <col min="3825" max="3825" width="6.85546875" style="64" customWidth="1"/>
    <col min="3826" max="3826" width="8.140625" style="64" customWidth="1"/>
    <col min="3827" max="3827" width="13.42578125" style="64" customWidth="1"/>
    <col min="3828" max="3829" width="11" style="64" customWidth="1"/>
    <col min="3830" max="3831" width="8" style="64" customWidth="1"/>
    <col min="3832" max="3833" width="13.42578125" style="64" customWidth="1"/>
    <col min="3834" max="3834" width="14.28515625" style="64" customWidth="1"/>
    <col min="3835" max="3835" width="13.42578125" style="64" customWidth="1"/>
    <col min="3836" max="3836" width="8.5703125" style="64" customWidth="1"/>
    <col min="3837" max="3839" width="11" style="64" customWidth="1"/>
    <col min="3840" max="3840" width="13.42578125" style="64" customWidth="1"/>
    <col min="3841" max="3842" width="14.28515625" style="64" customWidth="1"/>
    <col min="3843" max="3847" width="6.85546875" style="64" customWidth="1"/>
    <col min="3848" max="4078" width="15.28515625" style="64"/>
    <col min="4079" max="4079" width="6.42578125" style="64" customWidth="1"/>
    <col min="4080" max="4080" width="2.140625" style="64" customWidth="1"/>
    <col min="4081" max="4081" width="6.85546875" style="64" customWidth="1"/>
    <col min="4082" max="4082" width="8.140625" style="64" customWidth="1"/>
    <col min="4083" max="4083" width="13.42578125" style="64" customWidth="1"/>
    <col min="4084" max="4085" width="11" style="64" customWidth="1"/>
    <col min="4086" max="4087" width="8" style="64" customWidth="1"/>
    <col min="4088" max="4089" width="13.42578125" style="64" customWidth="1"/>
    <col min="4090" max="4090" width="14.28515625" style="64" customWidth="1"/>
    <col min="4091" max="4091" width="13.42578125" style="64" customWidth="1"/>
    <col min="4092" max="4092" width="8.5703125" style="64" customWidth="1"/>
    <col min="4093" max="4095" width="11" style="64" customWidth="1"/>
    <col min="4096" max="4096" width="13.42578125" style="64" customWidth="1"/>
    <col min="4097" max="4098" width="14.28515625" style="64" customWidth="1"/>
    <col min="4099" max="4103" width="6.85546875" style="64" customWidth="1"/>
    <col min="4104" max="4334" width="15.28515625" style="64"/>
    <col min="4335" max="4335" width="6.42578125" style="64" customWidth="1"/>
    <col min="4336" max="4336" width="2.140625" style="64" customWidth="1"/>
    <col min="4337" max="4337" width="6.85546875" style="64" customWidth="1"/>
    <col min="4338" max="4338" width="8.140625" style="64" customWidth="1"/>
    <col min="4339" max="4339" width="13.42578125" style="64" customWidth="1"/>
    <col min="4340" max="4341" width="11" style="64" customWidth="1"/>
    <col min="4342" max="4343" width="8" style="64" customWidth="1"/>
    <col min="4344" max="4345" width="13.42578125" style="64" customWidth="1"/>
    <col min="4346" max="4346" width="14.28515625" style="64" customWidth="1"/>
    <col min="4347" max="4347" width="13.42578125" style="64" customWidth="1"/>
    <col min="4348" max="4348" width="8.5703125" style="64" customWidth="1"/>
    <col min="4349" max="4351" width="11" style="64" customWidth="1"/>
    <col min="4352" max="4352" width="13.42578125" style="64" customWidth="1"/>
    <col min="4353" max="4354" width="14.28515625" style="64" customWidth="1"/>
    <col min="4355" max="4359" width="6.85546875" style="64" customWidth="1"/>
    <col min="4360" max="4590" width="15.28515625" style="64"/>
    <col min="4591" max="4591" width="6.42578125" style="64" customWidth="1"/>
    <col min="4592" max="4592" width="2.140625" style="64" customWidth="1"/>
    <col min="4593" max="4593" width="6.85546875" style="64" customWidth="1"/>
    <col min="4594" max="4594" width="8.140625" style="64" customWidth="1"/>
    <col min="4595" max="4595" width="13.42578125" style="64" customWidth="1"/>
    <col min="4596" max="4597" width="11" style="64" customWidth="1"/>
    <col min="4598" max="4599" width="8" style="64" customWidth="1"/>
    <col min="4600" max="4601" width="13.42578125" style="64" customWidth="1"/>
    <col min="4602" max="4602" width="14.28515625" style="64" customWidth="1"/>
    <col min="4603" max="4603" width="13.42578125" style="64" customWidth="1"/>
    <col min="4604" max="4604" width="8.5703125" style="64" customWidth="1"/>
    <col min="4605" max="4607" width="11" style="64" customWidth="1"/>
    <col min="4608" max="4608" width="13.42578125" style="64" customWidth="1"/>
    <col min="4609" max="4610" width="14.28515625" style="64" customWidth="1"/>
    <col min="4611" max="4615" width="6.85546875" style="64" customWidth="1"/>
    <col min="4616" max="4846" width="15.28515625" style="64"/>
    <col min="4847" max="4847" width="6.42578125" style="64" customWidth="1"/>
    <col min="4848" max="4848" width="2.140625" style="64" customWidth="1"/>
    <col min="4849" max="4849" width="6.85546875" style="64" customWidth="1"/>
    <col min="4850" max="4850" width="8.140625" style="64" customWidth="1"/>
    <col min="4851" max="4851" width="13.42578125" style="64" customWidth="1"/>
    <col min="4852" max="4853" width="11" style="64" customWidth="1"/>
    <col min="4854" max="4855" width="8" style="64" customWidth="1"/>
    <col min="4856" max="4857" width="13.42578125" style="64" customWidth="1"/>
    <col min="4858" max="4858" width="14.28515625" style="64" customWidth="1"/>
    <col min="4859" max="4859" width="13.42578125" style="64" customWidth="1"/>
    <col min="4860" max="4860" width="8.5703125" style="64" customWidth="1"/>
    <col min="4861" max="4863" width="11" style="64" customWidth="1"/>
    <col min="4864" max="4864" width="13.42578125" style="64" customWidth="1"/>
    <col min="4865" max="4866" width="14.28515625" style="64" customWidth="1"/>
    <col min="4867" max="4871" width="6.85546875" style="64" customWidth="1"/>
    <col min="4872" max="5102" width="15.28515625" style="64"/>
    <col min="5103" max="5103" width="6.42578125" style="64" customWidth="1"/>
    <col min="5104" max="5104" width="2.140625" style="64" customWidth="1"/>
    <col min="5105" max="5105" width="6.85546875" style="64" customWidth="1"/>
    <col min="5106" max="5106" width="8.140625" style="64" customWidth="1"/>
    <col min="5107" max="5107" width="13.42578125" style="64" customWidth="1"/>
    <col min="5108" max="5109" width="11" style="64" customWidth="1"/>
    <col min="5110" max="5111" width="8" style="64" customWidth="1"/>
    <col min="5112" max="5113" width="13.42578125" style="64" customWidth="1"/>
    <col min="5114" max="5114" width="14.28515625" style="64" customWidth="1"/>
    <col min="5115" max="5115" width="13.42578125" style="64" customWidth="1"/>
    <col min="5116" max="5116" width="8.5703125" style="64" customWidth="1"/>
    <col min="5117" max="5119" width="11" style="64" customWidth="1"/>
    <col min="5120" max="5120" width="13.42578125" style="64" customWidth="1"/>
    <col min="5121" max="5122" width="14.28515625" style="64" customWidth="1"/>
    <col min="5123" max="5127" width="6.85546875" style="64" customWidth="1"/>
    <col min="5128" max="5358" width="15.28515625" style="64"/>
    <col min="5359" max="5359" width="6.42578125" style="64" customWidth="1"/>
    <col min="5360" max="5360" width="2.140625" style="64" customWidth="1"/>
    <col min="5361" max="5361" width="6.85546875" style="64" customWidth="1"/>
    <col min="5362" max="5362" width="8.140625" style="64" customWidth="1"/>
    <col min="5363" max="5363" width="13.42578125" style="64" customWidth="1"/>
    <col min="5364" max="5365" width="11" style="64" customWidth="1"/>
    <col min="5366" max="5367" width="8" style="64" customWidth="1"/>
    <col min="5368" max="5369" width="13.42578125" style="64" customWidth="1"/>
    <col min="5370" max="5370" width="14.28515625" style="64" customWidth="1"/>
    <col min="5371" max="5371" width="13.42578125" style="64" customWidth="1"/>
    <col min="5372" max="5372" width="8.5703125" style="64" customWidth="1"/>
    <col min="5373" max="5375" width="11" style="64" customWidth="1"/>
    <col min="5376" max="5376" width="13.42578125" style="64" customWidth="1"/>
    <col min="5377" max="5378" width="14.28515625" style="64" customWidth="1"/>
    <col min="5379" max="5383" width="6.85546875" style="64" customWidth="1"/>
    <col min="5384" max="5614" width="15.28515625" style="64"/>
    <col min="5615" max="5615" width="6.42578125" style="64" customWidth="1"/>
    <col min="5616" max="5616" width="2.140625" style="64" customWidth="1"/>
    <col min="5617" max="5617" width="6.85546875" style="64" customWidth="1"/>
    <col min="5618" max="5618" width="8.140625" style="64" customWidth="1"/>
    <col min="5619" max="5619" width="13.42578125" style="64" customWidth="1"/>
    <col min="5620" max="5621" width="11" style="64" customWidth="1"/>
    <col min="5622" max="5623" width="8" style="64" customWidth="1"/>
    <col min="5624" max="5625" width="13.42578125" style="64" customWidth="1"/>
    <col min="5626" max="5626" width="14.28515625" style="64" customWidth="1"/>
    <col min="5627" max="5627" width="13.42578125" style="64" customWidth="1"/>
    <col min="5628" max="5628" width="8.5703125" style="64" customWidth="1"/>
    <col min="5629" max="5631" width="11" style="64" customWidth="1"/>
    <col min="5632" max="5632" width="13.42578125" style="64" customWidth="1"/>
    <col min="5633" max="5634" width="14.28515625" style="64" customWidth="1"/>
    <col min="5635" max="5639" width="6.85546875" style="64" customWidth="1"/>
    <col min="5640" max="5870" width="15.28515625" style="64"/>
    <col min="5871" max="5871" width="6.42578125" style="64" customWidth="1"/>
    <col min="5872" max="5872" width="2.140625" style="64" customWidth="1"/>
    <col min="5873" max="5873" width="6.85546875" style="64" customWidth="1"/>
    <col min="5874" max="5874" width="8.140625" style="64" customWidth="1"/>
    <col min="5875" max="5875" width="13.42578125" style="64" customWidth="1"/>
    <col min="5876" max="5877" width="11" style="64" customWidth="1"/>
    <col min="5878" max="5879" width="8" style="64" customWidth="1"/>
    <col min="5880" max="5881" width="13.42578125" style="64" customWidth="1"/>
    <col min="5882" max="5882" width="14.28515625" style="64" customWidth="1"/>
    <col min="5883" max="5883" width="13.42578125" style="64" customWidth="1"/>
    <col min="5884" max="5884" width="8.5703125" style="64" customWidth="1"/>
    <col min="5885" max="5887" width="11" style="64" customWidth="1"/>
    <col min="5888" max="5888" width="13.42578125" style="64" customWidth="1"/>
    <col min="5889" max="5890" width="14.28515625" style="64" customWidth="1"/>
    <col min="5891" max="5895" width="6.85546875" style="64" customWidth="1"/>
    <col min="5896" max="6126" width="15.28515625" style="64"/>
    <col min="6127" max="6127" width="6.42578125" style="64" customWidth="1"/>
    <col min="6128" max="6128" width="2.140625" style="64" customWidth="1"/>
    <col min="6129" max="6129" width="6.85546875" style="64" customWidth="1"/>
    <col min="6130" max="6130" width="8.140625" style="64" customWidth="1"/>
    <col min="6131" max="6131" width="13.42578125" style="64" customWidth="1"/>
    <col min="6132" max="6133" width="11" style="64" customWidth="1"/>
    <col min="6134" max="6135" width="8" style="64" customWidth="1"/>
    <col min="6136" max="6137" width="13.42578125" style="64" customWidth="1"/>
    <col min="6138" max="6138" width="14.28515625" style="64" customWidth="1"/>
    <col min="6139" max="6139" width="13.42578125" style="64" customWidth="1"/>
    <col min="6140" max="6140" width="8.5703125" style="64" customWidth="1"/>
    <col min="6141" max="6143" width="11" style="64" customWidth="1"/>
    <col min="6144" max="6144" width="13.42578125" style="64" customWidth="1"/>
    <col min="6145" max="6146" width="14.28515625" style="64" customWidth="1"/>
    <col min="6147" max="6151" width="6.85546875" style="64" customWidth="1"/>
    <col min="6152" max="6382" width="15.28515625" style="64"/>
    <col min="6383" max="6383" width="6.42578125" style="64" customWidth="1"/>
    <col min="6384" max="6384" width="2.140625" style="64" customWidth="1"/>
    <col min="6385" max="6385" width="6.85546875" style="64" customWidth="1"/>
    <col min="6386" max="6386" width="8.140625" style="64" customWidth="1"/>
    <col min="6387" max="6387" width="13.42578125" style="64" customWidth="1"/>
    <col min="6388" max="6389" width="11" style="64" customWidth="1"/>
    <col min="6390" max="6391" width="8" style="64" customWidth="1"/>
    <col min="6392" max="6393" width="13.42578125" style="64" customWidth="1"/>
    <col min="6394" max="6394" width="14.28515625" style="64" customWidth="1"/>
    <col min="6395" max="6395" width="13.42578125" style="64" customWidth="1"/>
    <col min="6396" max="6396" width="8.5703125" style="64" customWidth="1"/>
    <col min="6397" max="6399" width="11" style="64" customWidth="1"/>
    <col min="6400" max="6400" width="13.42578125" style="64" customWidth="1"/>
    <col min="6401" max="6402" width="14.28515625" style="64" customWidth="1"/>
    <col min="6403" max="6407" width="6.85546875" style="64" customWidth="1"/>
    <col min="6408" max="6638" width="15.28515625" style="64"/>
    <col min="6639" max="6639" width="6.42578125" style="64" customWidth="1"/>
    <col min="6640" max="6640" width="2.140625" style="64" customWidth="1"/>
    <col min="6641" max="6641" width="6.85546875" style="64" customWidth="1"/>
    <col min="6642" max="6642" width="8.140625" style="64" customWidth="1"/>
    <col min="6643" max="6643" width="13.42578125" style="64" customWidth="1"/>
    <col min="6644" max="6645" width="11" style="64" customWidth="1"/>
    <col min="6646" max="6647" width="8" style="64" customWidth="1"/>
    <col min="6648" max="6649" width="13.42578125" style="64" customWidth="1"/>
    <col min="6650" max="6650" width="14.28515625" style="64" customWidth="1"/>
    <col min="6651" max="6651" width="13.42578125" style="64" customWidth="1"/>
    <col min="6652" max="6652" width="8.5703125" style="64" customWidth="1"/>
    <col min="6653" max="6655" width="11" style="64" customWidth="1"/>
    <col min="6656" max="6656" width="13.42578125" style="64" customWidth="1"/>
    <col min="6657" max="6658" width="14.28515625" style="64" customWidth="1"/>
    <col min="6659" max="6663" width="6.85546875" style="64" customWidth="1"/>
    <col min="6664" max="6894" width="15.28515625" style="64"/>
    <col min="6895" max="6895" width="6.42578125" style="64" customWidth="1"/>
    <col min="6896" max="6896" width="2.140625" style="64" customWidth="1"/>
    <col min="6897" max="6897" width="6.85546875" style="64" customWidth="1"/>
    <col min="6898" max="6898" width="8.140625" style="64" customWidth="1"/>
    <col min="6899" max="6899" width="13.42578125" style="64" customWidth="1"/>
    <col min="6900" max="6901" width="11" style="64" customWidth="1"/>
    <col min="6902" max="6903" width="8" style="64" customWidth="1"/>
    <col min="6904" max="6905" width="13.42578125" style="64" customWidth="1"/>
    <col min="6906" max="6906" width="14.28515625" style="64" customWidth="1"/>
    <col min="6907" max="6907" width="13.42578125" style="64" customWidth="1"/>
    <col min="6908" max="6908" width="8.5703125" style="64" customWidth="1"/>
    <col min="6909" max="6911" width="11" style="64" customWidth="1"/>
    <col min="6912" max="6912" width="13.42578125" style="64" customWidth="1"/>
    <col min="6913" max="6914" width="14.28515625" style="64" customWidth="1"/>
    <col min="6915" max="6919" width="6.85546875" style="64" customWidth="1"/>
    <col min="6920" max="7150" width="15.28515625" style="64"/>
    <col min="7151" max="7151" width="6.42578125" style="64" customWidth="1"/>
    <col min="7152" max="7152" width="2.140625" style="64" customWidth="1"/>
    <col min="7153" max="7153" width="6.85546875" style="64" customWidth="1"/>
    <col min="7154" max="7154" width="8.140625" style="64" customWidth="1"/>
    <col min="7155" max="7155" width="13.42578125" style="64" customWidth="1"/>
    <col min="7156" max="7157" width="11" style="64" customWidth="1"/>
    <col min="7158" max="7159" width="8" style="64" customWidth="1"/>
    <col min="7160" max="7161" width="13.42578125" style="64" customWidth="1"/>
    <col min="7162" max="7162" width="14.28515625" style="64" customWidth="1"/>
    <col min="7163" max="7163" width="13.42578125" style="64" customWidth="1"/>
    <col min="7164" max="7164" width="8.5703125" style="64" customWidth="1"/>
    <col min="7165" max="7167" width="11" style="64" customWidth="1"/>
    <col min="7168" max="7168" width="13.42578125" style="64" customWidth="1"/>
    <col min="7169" max="7170" width="14.28515625" style="64" customWidth="1"/>
    <col min="7171" max="7175" width="6.85546875" style="64" customWidth="1"/>
    <col min="7176" max="7406" width="15.28515625" style="64"/>
    <col min="7407" max="7407" width="6.42578125" style="64" customWidth="1"/>
    <col min="7408" max="7408" width="2.140625" style="64" customWidth="1"/>
    <col min="7409" max="7409" width="6.85546875" style="64" customWidth="1"/>
    <col min="7410" max="7410" width="8.140625" style="64" customWidth="1"/>
    <col min="7411" max="7411" width="13.42578125" style="64" customWidth="1"/>
    <col min="7412" max="7413" width="11" style="64" customWidth="1"/>
    <col min="7414" max="7415" width="8" style="64" customWidth="1"/>
    <col min="7416" max="7417" width="13.42578125" style="64" customWidth="1"/>
    <col min="7418" max="7418" width="14.28515625" style="64" customWidth="1"/>
    <col min="7419" max="7419" width="13.42578125" style="64" customWidth="1"/>
    <col min="7420" max="7420" width="8.5703125" style="64" customWidth="1"/>
    <col min="7421" max="7423" width="11" style="64" customWidth="1"/>
    <col min="7424" max="7424" width="13.42578125" style="64" customWidth="1"/>
    <col min="7425" max="7426" width="14.28515625" style="64" customWidth="1"/>
    <col min="7427" max="7431" width="6.85546875" style="64" customWidth="1"/>
    <col min="7432" max="7662" width="15.28515625" style="64"/>
    <col min="7663" max="7663" width="6.42578125" style="64" customWidth="1"/>
    <col min="7664" max="7664" width="2.140625" style="64" customWidth="1"/>
    <col min="7665" max="7665" width="6.85546875" style="64" customWidth="1"/>
    <col min="7666" max="7666" width="8.140625" style="64" customWidth="1"/>
    <col min="7667" max="7667" width="13.42578125" style="64" customWidth="1"/>
    <col min="7668" max="7669" width="11" style="64" customWidth="1"/>
    <col min="7670" max="7671" width="8" style="64" customWidth="1"/>
    <col min="7672" max="7673" width="13.42578125" style="64" customWidth="1"/>
    <col min="7674" max="7674" width="14.28515625" style="64" customWidth="1"/>
    <col min="7675" max="7675" width="13.42578125" style="64" customWidth="1"/>
    <col min="7676" max="7676" width="8.5703125" style="64" customWidth="1"/>
    <col min="7677" max="7679" width="11" style="64" customWidth="1"/>
    <col min="7680" max="7680" width="13.42578125" style="64" customWidth="1"/>
    <col min="7681" max="7682" width="14.28515625" style="64" customWidth="1"/>
    <col min="7683" max="7687" width="6.85546875" style="64" customWidth="1"/>
    <col min="7688" max="7918" width="15.28515625" style="64"/>
    <col min="7919" max="7919" width="6.42578125" style="64" customWidth="1"/>
    <col min="7920" max="7920" width="2.140625" style="64" customWidth="1"/>
    <col min="7921" max="7921" width="6.85546875" style="64" customWidth="1"/>
    <col min="7922" max="7922" width="8.140625" style="64" customWidth="1"/>
    <col min="7923" max="7923" width="13.42578125" style="64" customWidth="1"/>
    <col min="7924" max="7925" width="11" style="64" customWidth="1"/>
    <col min="7926" max="7927" width="8" style="64" customWidth="1"/>
    <col min="7928" max="7929" width="13.42578125" style="64" customWidth="1"/>
    <col min="7930" max="7930" width="14.28515625" style="64" customWidth="1"/>
    <col min="7931" max="7931" width="13.42578125" style="64" customWidth="1"/>
    <col min="7932" max="7932" width="8.5703125" style="64" customWidth="1"/>
    <col min="7933" max="7935" width="11" style="64" customWidth="1"/>
    <col min="7936" max="7936" width="13.42578125" style="64" customWidth="1"/>
    <col min="7937" max="7938" width="14.28515625" style="64" customWidth="1"/>
    <col min="7939" max="7943" width="6.85546875" style="64" customWidth="1"/>
    <col min="7944" max="8174" width="15.28515625" style="64"/>
    <col min="8175" max="8175" width="6.42578125" style="64" customWidth="1"/>
    <col min="8176" max="8176" width="2.140625" style="64" customWidth="1"/>
    <col min="8177" max="8177" width="6.85546875" style="64" customWidth="1"/>
    <col min="8178" max="8178" width="8.140625" style="64" customWidth="1"/>
    <col min="8179" max="8179" width="13.42578125" style="64" customWidth="1"/>
    <col min="8180" max="8181" width="11" style="64" customWidth="1"/>
    <col min="8182" max="8183" width="8" style="64" customWidth="1"/>
    <col min="8184" max="8185" width="13.42578125" style="64" customWidth="1"/>
    <col min="8186" max="8186" width="14.28515625" style="64" customWidth="1"/>
    <col min="8187" max="8187" width="13.42578125" style="64" customWidth="1"/>
    <col min="8188" max="8188" width="8.5703125" style="64" customWidth="1"/>
    <col min="8189" max="8191" width="11" style="64" customWidth="1"/>
    <col min="8192" max="8192" width="13.42578125" style="64" customWidth="1"/>
    <col min="8193" max="8194" width="14.28515625" style="64" customWidth="1"/>
    <col min="8195" max="8199" width="6.85546875" style="64" customWidth="1"/>
    <col min="8200" max="8430" width="15.28515625" style="64"/>
    <col min="8431" max="8431" width="6.42578125" style="64" customWidth="1"/>
    <col min="8432" max="8432" width="2.140625" style="64" customWidth="1"/>
    <col min="8433" max="8433" width="6.85546875" style="64" customWidth="1"/>
    <col min="8434" max="8434" width="8.140625" style="64" customWidth="1"/>
    <col min="8435" max="8435" width="13.42578125" style="64" customWidth="1"/>
    <col min="8436" max="8437" width="11" style="64" customWidth="1"/>
    <col min="8438" max="8439" width="8" style="64" customWidth="1"/>
    <col min="8440" max="8441" width="13.42578125" style="64" customWidth="1"/>
    <col min="8442" max="8442" width="14.28515625" style="64" customWidth="1"/>
    <col min="8443" max="8443" width="13.42578125" style="64" customWidth="1"/>
    <col min="8444" max="8444" width="8.5703125" style="64" customWidth="1"/>
    <col min="8445" max="8447" width="11" style="64" customWidth="1"/>
    <col min="8448" max="8448" width="13.42578125" style="64" customWidth="1"/>
    <col min="8449" max="8450" width="14.28515625" style="64" customWidth="1"/>
    <col min="8451" max="8455" width="6.85546875" style="64" customWidth="1"/>
    <col min="8456" max="8686" width="15.28515625" style="64"/>
    <col min="8687" max="8687" width="6.42578125" style="64" customWidth="1"/>
    <col min="8688" max="8688" width="2.140625" style="64" customWidth="1"/>
    <col min="8689" max="8689" width="6.85546875" style="64" customWidth="1"/>
    <col min="8690" max="8690" width="8.140625" style="64" customWidth="1"/>
    <col min="8691" max="8691" width="13.42578125" style="64" customWidth="1"/>
    <col min="8692" max="8693" width="11" style="64" customWidth="1"/>
    <col min="8694" max="8695" width="8" style="64" customWidth="1"/>
    <col min="8696" max="8697" width="13.42578125" style="64" customWidth="1"/>
    <col min="8698" max="8698" width="14.28515625" style="64" customWidth="1"/>
    <col min="8699" max="8699" width="13.42578125" style="64" customWidth="1"/>
    <col min="8700" max="8700" width="8.5703125" style="64" customWidth="1"/>
    <col min="8701" max="8703" width="11" style="64" customWidth="1"/>
    <col min="8704" max="8704" width="13.42578125" style="64" customWidth="1"/>
    <col min="8705" max="8706" width="14.28515625" style="64" customWidth="1"/>
    <col min="8707" max="8711" width="6.85546875" style="64" customWidth="1"/>
    <col min="8712" max="8942" width="15.28515625" style="64"/>
    <col min="8943" max="8943" width="6.42578125" style="64" customWidth="1"/>
    <col min="8944" max="8944" width="2.140625" style="64" customWidth="1"/>
    <col min="8945" max="8945" width="6.85546875" style="64" customWidth="1"/>
    <col min="8946" max="8946" width="8.140625" style="64" customWidth="1"/>
    <col min="8947" max="8947" width="13.42578125" style="64" customWidth="1"/>
    <col min="8948" max="8949" width="11" style="64" customWidth="1"/>
    <col min="8950" max="8951" width="8" style="64" customWidth="1"/>
    <col min="8952" max="8953" width="13.42578125" style="64" customWidth="1"/>
    <col min="8954" max="8954" width="14.28515625" style="64" customWidth="1"/>
    <col min="8955" max="8955" width="13.42578125" style="64" customWidth="1"/>
    <col min="8956" max="8956" width="8.5703125" style="64" customWidth="1"/>
    <col min="8957" max="8959" width="11" style="64" customWidth="1"/>
    <col min="8960" max="8960" width="13.42578125" style="64" customWidth="1"/>
    <col min="8961" max="8962" width="14.28515625" style="64" customWidth="1"/>
    <col min="8963" max="8967" width="6.85546875" style="64" customWidth="1"/>
    <col min="8968" max="9198" width="15.28515625" style="64"/>
    <col min="9199" max="9199" width="6.42578125" style="64" customWidth="1"/>
    <col min="9200" max="9200" width="2.140625" style="64" customWidth="1"/>
    <col min="9201" max="9201" width="6.85546875" style="64" customWidth="1"/>
    <col min="9202" max="9202" width="8.140625" style="64" customWidth="1"/>
    <col min="9203" max="9203" width="13.42578125" style="64" customWidth="1"/>
    <col min="9204" max="9205" width="11" style="64" customWidth="1"/>
    <col min="9206" max="9207" width="8" style="64" customWidth="1"/>
    <col min="9208" max="9209" width="13.42578125" style="64" customWidth="1"/>
    <col min="9210" max="9210" width="14.28515625" style="64" customWidth="1"/>
    <col min="9211" max="9211" width="13.42578125" style="64" customWidth="1"/>
    <col min="9212" max="9212" width="8.5703125" style="64" customWidth="1"/>
    <col min="9213" max="9215" width="11" style="64" customWidth="1"/>
    <col min="9216" max="9216" width="13.42578125" style="64" customWidth="1"/>
    <col min="9217" max="9218" width="14.28515625" style="64" customWidth="1"/>
    <col min="9219" max="9223" width="6.85546875" style="64" customWidth="1"/>
    <col min="9224" max="9454" width="15.28515625" style="64"/>
    <col min="9455" max="9455" width="6.42578125" style="64" customWidth="1"/>
    <col min="9456" max="9456" width="2.140625" style="64" customWidth="1"/>
    <col min="9457" max="9457" width="6.85546875" style="64" customWidth="1"/>
    <col min="9458" max="9458" width="8.140625" style="64" customWidth="1"/>
    <col min="9459" max="9459" width="13.42578125" style="64" customWidth="1"/>
    <col min="9460" max="9461" width="11" style="64" customWidth="1"/>
    <col min="9462" max="9463" width="8" style="64" customWidth="1"/>
    <col min="9464" max="9465" width="13.42578125" style="64" customWidth="1"/>
    <col min="9466" max="9466" width="14.28515625" style="64" customWidth="1"/>
    <col min="9467" max="9467" width="13.42578125" style="64" customWidth="1"/>
    <col min="9468" max="9468" width="8.5703125" style="64" customWidth="1"/>
    <col min="9469" max="9471" width="11" style="64" customWidth="1"/>
    <col min="9472" max="9472" width="13.42578125" style="64" customWidth="1"/>
    <col min="9473" max="9474" width="14.28515625" style="64" customWidth="1"/>
    <col min="9475" max="9479" width="6.85546875" style="64" customWidth="1"/>
    <col min="9480" max="9710" width="15.28515625" style="64"/>
    <col min="9711" max="9711" width="6.42578125" style="64" customWidth="1"/>
    <col min="9712" max="9712" width="2.140625" style="64" customWidth="1"/>
    <col min="9713" max="9713" width="6.85546875" style="64" customWidth="1"/>
    <col min="9714" max="9714" width="8.140625" style="64" customWidth="1"/>
    <col min="9715" max="9715" width="13.42578125" style="64" customWidth="1"/>
    <col min="9716" max="9717" width="11" style="64" customWidth="1"/>
    <col min="9718" max="9719" width="8" style="64" customWidth="1"/>
    <col min="9720" max="9721" width="13.42578125" style="64" customWidth="1"/>
    <col min="9722" max="9722" width="14.28515625" style="64" customWidth="1"/>
    <col min="9723" max="9723" width="13.42578125" style="64" customWidth="1"/>
    <col min="9724" max="9724" width="8.5703125" style="64" customWidth="1"/>
    <col min="9725" max="9727" width="11" style="64" customWidth="1"/>
    <col min="9728" max="9728" width="13.42578125" style="64" customWidth="1"/>
    <col min="9729" max="9730" width="14.28515625" style="64" customWidth="1"/>
    <col min="9731" max="9735" width="6.85546875" style="64" customWidth="1"/>
    <col min="9736" max="9966" width="15.28515625" style="64"/>
    <col min="9967" max="9967" width="6.42578125" style="64" customWidth="1"/>
    <col min="9968" max="9968" width="2.140625" style="64" customWidth="1"/>
    <col min="9969" max="9969" width="6.85546875" style="64" customWidth="1"/>
    <col min="9970" max="9970" width="8.140625" style="64" customWidth="1"/>
    <col min="9971" max="9971" width="13.42578125" style="64" customWidth="1"/>
    <col min="9972" max="9973" width="11" style="64" customWidth="1"/>
    <col min="9974" max="9975" width="8" style="64" customWidth="1"/>
    <col min="9976" max="9977" width="13.42578125" style="64" customWidth="1"/>
    <col min="9978" max="9978" width="14.28515625" style="64" customWidth="1"/>
    <col min="9979" max="9979" width="13.42578125" style="64" customWidth="1"/>
    <col min="9980" max="9980" width="8.5703125" style="64" customWidth="1"/>
    <col min="9981" max="9983" width="11" style="64" customWidth="1"/>
    <col min="9984" max="9984" width="13.42578125" style="64" customWidth="1"/>
    <col min="9985" max="9986" width="14.28515625" style="64" customWidth="1"/>
    <col min="9987" max="9991" width="6.85546875" style="64" customWidth="1"/>
    <col min="9992" max="10222" width="15.28515625" style="64"/>
    <col min="10223" max="10223" width="6.42578125" style="64" customWidth="1"/>
    <col min="10224" max="10224" width="2.140625" style="64" customWidth="1"/>
    <col min="10225" max="10225" width="6.85546875" style="64" customWidth="1"/>
    <col min="10226" max="10226" width="8.140625" style="64" customWidth="1"/>
    <col min="10227" max="10227" width="13.42578125" style="64" customWidth="1"/>
    <col min="10228" max="10229" width="11" style="64" customWidth="1"/>
    <col min="10230" max="10231" width="8" style="64" customWidth="1"/>
    <col min="10232" max="10233" width="13.42578125" style="64" customWidth="1"/>
    <col min="10234" max="10234" width="14.28515625" style="64" customWidth="1"/>
    <col min="10235" max="10235" width="13.42578125" style="64" customWidth="1"/>
    <col min="10236" max="10236" width="8.5703125" style="64" customWidth="1"/>
    <col min="10237" max="10239" width="11" style="64" customWidth="1"/>
    <col min="10240" max="10240" width="13.42578125" style="64" customWidth="1"/>
    <col min="10241" max="10242" width="14.28515625" style="64" customWidth="1"/>
    <col min="10243" max="10247" width="6.85546875" style="64" customWidth="1"/>
    <col min="10248" max="10478" width="15.28515625" style="64"/>
    <col min="10479" max="10479" width="6.42578125" style="64" customWidth="1"/>
    <col min="10480" max="10480" width="2.140625" style="64" customWidth="1"/>
    <col min="10481" max="10481" width="6.85546875" style="64" customWidth="1"/>
    <col min="10482" max="10482" width="8.140625" style="64" customWidth="1"/>
    <col min="10483" max="10483" width="13.42578125" style="64" customWidth="1"/>
    <col min="10484" max="10485" width="11" style="64" customWidth="1"/>
    <col min="10486" max="10487" width="8" style="64" customWidth="1"/>
    <col min="10488" max="10489" width="13.42578125" style="64" customWidth="1"/>
    <col min="10490" max="10490" width="14.28515625" style="64" customWidth="1"/>
    <col min="10491" max="10491" width="13.42578125" style="64" customWidth="1"/>
    <col min="10492" max="10492" width="8.5703125" style="64" customWidth="1"/>
    <col min="10493" max="10495" width="11" style="64" customWidth="1"/>
    <col min="10496" max="10496" width="13.42578125" style="64" customWidth="1"/>
    <col min="10497" max="10498" width="14.28515625" style="64" customWidth="1"/>
    <col min="10499" max="10503" width="6.85546875" style="64" customWidth="1"/>
    <col min="10504" max="10734" width="15.28515625" style="64"/>
    <col min="10735" max="10735" width="6.42578125" style="64" customWidth="1"/>
    <col min="10736" max="10736" width="2.140625" style="64" customWidth="1"/>
    <col min="10737" max="10737" width="6.85546875" style="64" customWidth="1"/>
    <col min="10738" max="10738" width="8.140625" style="64" customWidth="1"/>
    <col min="10739" max="10739" width="13.42578125" style="64" customWidth="1"/>
    <col min="10740" max="10741" width="11" style="64" customWidth="1"/>
    <col min="10742" max="10743" width="8" style="64" customWidth="1"/>
    <col min="10744" max="10745" width="13.42578125" style="64" customWidth="1"/>
    <col min="10746" max="10746" width="14.28515625" style="64" customWidth="1"/>
    <col min="10747" max="10747" width="13.42578125" style="64" customWidth="1"/>
    <col min="10748" max="10748" width="8.5703125" style="64" customWidth="1"/>
    <col min="10749" max="10751" width="11" style="64" customWidth="1"/>
    <col min="10752" max="10752" width="13.42578125" style="64" customWidth="1"/>
    <col min="10753" max="10754" width="14.28515625" style="64" customWidth="1"/>
    <col min="10755" max="10759" width="6.85546875" style="64" customWidth="1"/>
    <col min="10760" max="10990" width="15.28515625" style="64"/>
    <col min="10991" max="10991" width="6.42578125" style="64" customWidth="1"/>
    <col min="10992" max="10992" width="2.140625" style="64" customWidth="1"/>
    <col min="10993" max="10993" width="6.85546875" style="64" customWidth="1"/>
    <col min="10994" max="10994" width="8.140625" style="64" customWidth="1"/>
    <col min="10995" max="10995" width="13.42578125" style="64" customWidth="1"/>
    <col min="10996" max="10997" width="11" style="64" customWidth="1"/>
    <col min="10998" max="10999" width="8" style="64" customWidth="1"/>
    <col min="11000" max="11001" width="13.42578125" style="64" customWidth="1"/>
    <col min="11002" max="11002" width="14.28515625" style="64" customWidth="1"/>
    <col min="11003" max="11003" width="13.42578125" style="64" customWidth="1"/>
    <col min="11004" max="11004" width="8.5703125" style="64" customWidth="1"/>
    <col min="11005" max="11007" width="11" style="64" customWidth="1"/>
    <col min="11008" max="11008" width="13.42578125" style="64" customWidth="1"/>
    <col min="11009" max="11010" width="14.28515625" style="64" customWidth="1"/>
    <col min="11011" max="11015" width="6.85546875" style="64" customWidth="1"/>
    <col min="11016" max="11246" width="15.28515625" style="64"/>
    <col min="11247" max="11247" width="6.42578125" style="64" customWidth="1"/>
    <col min="11248" max="11248" width="2.140625" style="64" customWidth="1"/>
    <col min="11249" max="11249" width="6.85546875" style="64" customWidth="1"/>
    <col min="11250" max="11250" width="8.140625" style="64" customWidth="1"/>
    <col min="11251" max="11251" width="13.42578125" style="64" customWidth="1"/>
    <col min="11252" max="11253" width="11" style="64" customWidth="1"/>
    <col min="11254" max="11255" width="8" style="64" customWidth="1"/>
    <col min="11256" max="11257" width="13.42578125" style="64" customWidth="1"/>
    <col min="11258" max="11258" width="14.28515625" style="64" customWidth="1"/>
    <col min="11259" max="11259" width="13.42578125" style="64" customWidth="1"/>
    <col min="11260" max="11260" width="8.5703125" style="64" customWidth="1"/>
    <col min="11261" max="11263" width="11" style="64" customWidth="1"/>
    <col min="11264" max="11264" width="13.42578125" style="64" customWidth="1"/>
    <col min="11265" max="11266" width="14.28515625" style="64" customWidth="1"/>
    <col min="11267" max="11271" width="6.85546875" style="64" customWidth="1"/>
    <col min="11272" max="11502" width="15.28515625" style="64"/>
    <col min="11503" max="11503" width="6.42578125" style="64" customWidth="1"/>
    <col min="11504" max="11504" width="2.140625" style="64" customWidth="1"/>
    <col min="11505" max="11505" width="6.85546875" style="64" customWidth="1"/>
    <col min="11506" max="11506" width="8.140625" style="64" customWidth="1"/>
    <col min="11507" max="11507" width="13.42578125" style="64" customWidth="1"/>
    <col min="11508" max="11509" width="11" style="64" customWidth="1"/>
    <col min="11510" max="11511" width="8" style="64" customWidth="1"/>
    <col min="11512" max="11513" width="13.42578125" style="64" customWidth="1"/>
    <col min="11514" max="11514" width="14.28515625" style="64" customWidth="1"/>
    <col min="11515" max="11515" width="13.42578125" style="64" customWidth="1"/>
    <col min="11516" max="11516" width="8.5703125" style="64" customWidth="1"/>
    <col min="11517" max="11519" width="11" style="64" customWidth="1"/>
    <col min="11520" max="11520" width="13.42578125" style="64" customWidth="1"/>
    <col min="11521" max="11522" width="14.28515625" style="64" customWidth="1"/>
    <col min="11523" max="11527" width="6.85546875" style="64" customWidth="1"/>
    <col min="11528" max="11758" width="15.28515625" style="64"/>
    <col min="11759" max="11759" width="6.42578125" style="64" customWidth="1"/>
    <col min="11760" max="11760" width="2.140625" style="64" customWidth="1"/>
    <col min="11761" max="11761" width="6.85546875" style="64" customWidth="1"/>
    <col min="11762" max="11762" width="8.140625" style="64" customWidth="1"/>
    <col min="11763" max="11763" width="13.42578125" style="64" customWidth="1"/>
    <col min="11764" max="11765" width="11" style="64" customWidth="1"/>
    <col min="11766" max="11767" width="8" style="64" customWidth="1"/>
    <col min="11768" max="11769" width="13.42578125" style="64" customWidth="1"/>
    <col min="11770" max="11770" width="14.28515625" style="64" customWidth="1"/>
    <col min="11771" max="11771" width="13.42578125" style="64" customWidth="1"/>
    <col min="11772" max="11772" width="8.5703125" style="64" customWidth="1"/>
    <col min="11773" max="11775" width="11" style="64" customWidth="1"/>
    <col min="11776" max="11776" width="13.42578125" style="64" customWidth="1"/>
    <col min="11777" max="11778" width="14.28515625" style="64" customWidth="1"/>
    <col min="11779" max="11783" width="6.85546875" style="64" customWidth="1"/>
    <col min="11784" max="12014" width="15.28515625" style="64"/>
    <col min="12015" max="12015" width="6.42578125" style="64" customWidth="1"/>
    <col min="12016" max="12016" width="2.140625" style="64" customWidth="1"/>
    <col min="12017" max="12017" width="6.85546875" style="64" customWidth="1"/>
    <col min="12018" max="12018" width="8.140625" style="64" customWidth="1"/>
    <col min="12019" max="12019" width="13.42578125" style="64" customWidth="1"/>
    <col min="12020" max="12021" width="11" style="64" customWidth="1"/>
    <col min="12022" max="12023" width="8" style="64" customWidth="1"/>
    <col min="12024" max="12025" width="13.42578125" style="64" customWidth="1"/>
    <col min="12026" max="12026" width="14.28515625" style="64" customWidth="1"/>
    <col min="12027" max="12027" width="13.42578125" style="64" customWidth="1"/>
    <col min="12028" max="12028" width="8.5703125" style="64" customWidth="1"/>
    <col min="12029" max="12031" width="11" style="64" customWidth="1"/>
    <col min="12032" max="12032" width="13.42578125" style="64" customWidth="1"/>
    <col min="12033" max="12034" width="14.28515625" style="64" customWidth="1"/>
    <col min="12035" max="12039" width="6.85546875" style="64" customWidth="1"/>
    <col min="12040" max="12270" width="15.28515625" style="64"/>
    <col min="12271" max="12271" width="6.42578125" style="64" customWidth="1"/>
    <col min="12272" max="12272" width="2.140625" style="64" customWidth="1"/>
    <col min="12273" max="12273" width="6.85546875" style="64" customWidth="1"/>
    <col min="12274" max="12274" width="8.140625" style="64" customWidth="1"/>
    <col min="12275" max="12275" width="13.42578125" style="64" customWidth="1"/>
    <col min="12276" max="12277" width="11" style="64" customWidth="1"/>
    <col min="12278" max="12279" width="8" style="64" customWidth="1"/>
    <col min="12280" max="12281" width="13.42578125" style="64" customWidth="1"/>
    <col min="12282" max="12282" width="14.28515625" style="64" customWidth="1"/>
    <col min="12283" max="12283" width="13.42578125" style="64" customWidth="1"/>
    <col min="12284" max="12284" width="8.5703125" style="64" customWidth="1"/>
    <col min="12285" max="12287" width="11" style="64" customWidth="1"/>
    <col min="12288" max="12288" width="13.42578125" style="64" customWidth="1"/>
    <col min="12289" max="12290" width="14.28515625" style="64" customWidth="1"/>
    <col min="12291" max="12295" width="6.85546875" style="64" customWidth="1"/>
    <col min="12296" max="12526" width="15.28515625" style="64"/>
    <col min="12527" max="12527" width="6.42578125" style="64" customWidth="1"/>
    <col min="12528" max="12528" width="2.140625" style="64" customWidth="1"/>
    <col min="12529" max="12529" width="6.85546875" style="64" customWidth="1"/>
    <col min="12530" max="12530" width="8.140625" style="64" customWidth="1"/>
    <col min="12531" max="12531" width="13.42578125" style="64" customWidth="1"/>
    <col min="12532" max="12533" width="11" style="64" customWidth="1"/>
    <col min="12534" max="12535" width="8" style="64" customWidth="1"/>
    <col min="12536" max="12537" width="13.42578125" style="64" customWidth="1"/>
    <col min="12538" max="12538" width="14.28515625" style="64" customWidth="1"/>
    <col min="12539" max="12539" width="13.42578125" style="64" customWidth="1"/>
    <col min="12540" max="12540" width="8.5703125" style="64" customWidth="1"/>
    <col min="12541" max="12543" width="11" style="64" customWidth="1"/>
    <col min="12544" max="12544" width="13.42578125" style="64" customWidth="1"/>
    <col min="12545" max="12546" width="14.28515625" style="64" customWidth="1"/>
    <col min="12547" max="12551" width="6.85546875" style="64" customWidth="1"/>
    <col min="12552" max="12782" width="15.28515625" style="64"/>
    <col min="12783" max="12783" width="6.42578125" style="64" customWidth="1"/>
    <col min="12784" max="12784" width="2.140625" style="64" customWidth="1"/>
    <col min="12785" max="12785" width="6.85546875" style="64" customWidth="1"/>
    <col min="12786" max="12786" width="8.140625" style="64" customWidth="1"/>
    <col min="12787" max="12787" width="13.42578125" style="64" customWidth="1"/>
    <col min="12788" max="12789" width="11" style="64" customWidth="1"/>
    <col min="12790" max="12791" width="8" style="64" customWidth="1"/>
    <col min="12792" max="12793" width="13.42578125" style="64" customWidth="1"/>
    <col min="12794" max="12794" width="14.28515625" style="64" customWidth="1"/>
    <col min="12795" max="12795" width="13.42578125" style="64" customWidth="1"/>
    <col min="12796" max="12796" width="8.5703125" style="64" customWidth="1"/>
    <col min="12797" max="12799" width="11" style="64" customWidth="1"/>
    <col min="12800" max="12800" width="13.42578125" style="64" customWidth="1"/>
    <col min="12801" max="12802" width="14.28515625" style="64" customWidth="1"/>
    <col min="12803" max="12807" width="6.85546875" style="64" customWidth="1"/>
    <col min="12808" max="13038" width="15.28515625" style="64"/>
    <col min="13039" max="13039" width="6.42578125" style="64" customWidth="1"/>
    <col min="13040" max="13040" width="2.140625" style="64" customWidth="1"/>
    <col min="13041" max="13041" width="6.85546875" style="64" customWidth="1"/>
    <col min="13042" max="13042" width="8.140625" style="64" customWidth="1"/>
    <col min="13043" max="13043" width="13.42578125" style="64" customWidth="1"/>
    <col min="13044" max="13045" width="11" style="64" customWidth="1"/>
    <col min="13046" max="13047" width="8" style="64" customWidth="1"/>
    <col min="13048" max="13049" width="13.42578125" style="64" customWidth="1"/>
    <col min="13050" max="13050" width="14.28515625" style="64" customWidth="1"/>
    <col min="13051" max="13051" width="13.42578125" style="64" customWidth="1"/>
    <col min="13052" max="13052" width="8.5703125" style="64" customWidth="1"/>
    <col min="13053" max="13055" width="11" style="64" customWidth="1"/>
    <col min="13056" max="13056" width="13.42578125" style="64" customWidth="1"/>
    <col min="13057" max="13058" width="14.28515625" style="64" customWidth="1"/>
    <col min="13059" max="13063" width="6.85546875" style="64" customWidth="1"/>
    <col min="13064" max="13294" width="15.28515625" style="64"/>
    <col min="13295" max="13295" width="6.42578125" style="64" customWidth="1"/>
    <col min="13296" max="13296" width="2.140625" style="64" customWidth="1"/>
    <col min="13297" max="13297" width="6.85546875" style="64" customWidth="1"/>
    <col min="13298" max="13298" width="8.140625" style="64" customWidth="1"/>
    <col min="13299" max="13299" width="13.42578125" style="64" customWidth="1"/>
    <col min="13300" max="13301" width="11" style="64" customWidth="1"/>
    <col min="13302" max="13303" width="8" style="64" customWidth="1"/>
    <col min="13304" max="13305" width="13.42578125" style="64" customWidth="1"/>
    <col min="13306" max="13306" width="14.28515625" style="64" customWidth="1"/>
    <col min="13307" max="13307" width="13.42578125" style="64" customWidth="1"/>
    <col min="13308" max="13308" width="8.5703125" style="64" customWidth="1"/>
    <col min="13309" max="13311" width="11" style="64" customWidth="1"/>
    <col min="13312" max="13312" width="13.42578125" style="64" customWidth="1"/>
    <col min="13313" max="13314" width="14.28515625" style="64" customWidth="1"/>
    <col min="13315" max="13319" width="6.85546875" style="64" customWidth="1"/>
    <col min="13320" max="13550" width="15.28515625" style="64"/>
    <col min="13551" max="13551" width="6.42578125" style="64" customWidth="1"/>
    <col min="13552" max="13552" width="2.140625" style="64" customWidth="1"/>
    <col min="13553" max="13553" width="6.85546875" style="64" customWidth="1"/>
    <col min="13554" max="13554" width="8.140625" style="64" customWidth="1"/>
    <col min="13555" max="13555" width="13.42578125" style="64" customWidth="1"/>
    <col min="13556" max="13557" width="11" style="64" customWidth="1"/>
    <col min="13558" max="13559" width="8" style="64" customWidth="1"/>
    <col min="13560" max="13561" width="13.42578125" style="64" customWidth="1"/>
    <col min="13562" max="13562" width="14.28515625" style="64" customWidth="1"/>
    <col min="13563" max="13563" width="13.42578125" style="64" customWidth="1"/>
    <col min="13564" max="13564" width="8.5703125" style="64" customWidth="1"/>
    <col min="13565" max="13567" width="11" style="64" customWidth="1"/>
    <col min="13568" max="13568" width="13.42578125" style="64" customWidth="1"/>
    <col min="13569" max="13570" width="14.28515625" style="64" customWidth="1"/>
    <col min="13571" max="13575" width="6.85546875" style="64" customWidth="1"/>
    <col min="13576" max="13806" width="15.28515625" style="64"/>
    <col min="13807" max="13807" width="6.42578125" style="64" customWidth="1"/>
    <col min="13808" max="13808" width="2.140625" style="64" customWidth="1"/>
    <col min="13809" max="13809" width="6.85546875" style="64" customWidth="1"/>
    <col min="13810" max="13810" width="8.140625" style="64" customWidth="1"/>
    <col min="13811" max="13811" width="13.42578125" style="64" customWidth="1"/>
    <col min="13812" max="13813" width="11" style="64" customWidth="1"/>
    <col min="13814" max="13815" width="8" style="64" customWidth="1"/>
    <col min="13816" max="13817" width="13.42578125" style="64" customWidth="1"/>
    <col min="13818" max="13818" width="14.28515625" style="64" customWidth="1"/>
    <col min="13819" max="13819" width="13.42578125" style="64" customWidth="1"/>
    <col min="13820" max="13820" width="8.5703125" style="64" customWidth="1"/>
    <col min="13821" max="13823" width="11" style="64" customWidth="1"/>
    <col min="13824" max="13824" width="13.42578125" style="64" customWidth="1"/>
    <col min="13825" max="13826" width="14.28515625" style="64" customWidth="1"/>
    <col min="13827" max="13831" width="6.85546875" style="64" customWidth="1"/>
    <col min="13832" max="14062" width="15.28515625" style="64"/>
    <col min="14063" max="14063" width="6.42578125" style="64" customWidth="1"/>
    <col min="14064" max="14064" width="2.140625" style="64" customWidth="1"/>
    <col min="14065" max="14065" width="6.85546875" style="64" customWidth="1"/>
    <col min="14066" max="14066" width="8.140625" style="64" customWidth="1"/>
    <col min="14067" max="14067" width="13.42578125" style="64" customWidth="1"/>
    <col min="14068" max="14069" width="11" style="64" customWidth="1"/>
    <col min="14070" max="14071" width="8" style="64" customWidth="1"/>
    <col min="14072" max="14073" width="13.42578125" style="64" customWidth="1"/>
    <col min="14074" max="14074" width="14.28515625" style="64" customWidth="1"/>
    <col min="14075" max="14075" width="13.42578125" style="64" customWidth="1"/>
    <col min="14076" max="14076" width="8.5703125" style="64" customWidth="1"/>
    <col min="14077" max="14079" width="11" style="64" customWidth="1"/>
    <col min="14080" max="14080" width="13.42578125" style="64" customWidth="1"/>
    <col min="14081" max="14082" width="14.28515625" style="64" customWidth="1"/>
    <col min="14083" max="14087" width="6.85546875" style="64" customWidth="1"/>
    <col min="14088" max="14318" width="15.28515625" style="64"/>
    <col min="14319" max="14319" width="6.42578125" style="64" customWidth="1"/>
    <col min="14320" max="14320" width="2.140625" style="64" customWidth="1"/>
    <col min="14321" max="14321" width="6.85546875" style="64" customWidth="1"/>
    <col min="14322" max="14322" width="8.140625" style="64" customWidth="1"/>
    <col min="14323" max="14323" width="13.42578125" style="64" customWidth="1"/>
    <col min="14324" max="14325" width="11" style="64" customWidth="1"/>
    <col min="14326" max="14327" width="8" style="64" customWidth="1"/>
    <col min="14328" max="14329" width="13.42578125" style="64" customWidth="1"/>
    <col min="14330" max="14330" width="14.28515625" style="64" customWidth="1"/>
    <col min="14331" max="14331" width="13.42578125" style="64" customWidth="1"/>
    <col min="14332" max="14332" width="8.5703125" style="64" customWidth="1"/>
    <col min="14333" max="14335" width="11" style="64" customWidth="1"/>
    <col min="14336" max="14336" width="13.42578125" style="64" customWidth="1"/>
    <col min="14337" max="14338" width="14.28515625" style="64" customWidth="1"/>
    <col min="14339" max="14343" width="6.85546875" style="64" customWidth="1"/>
    <col min="14344" max="14574" width="15.28515625" style="64"/>
    <col min="14575" max="14575" width="6.42578125" style="64" customWidth="1"/>
    <col min="14576" max="14576" width="2.140625" style="64" customWidth="1"/>
    <col min="14577" max="14577" width="6.85546875" style="64" customWidth="1"/>
    <col min="14578" max="14578" width="8.140625" style="64" customWidth="1"/>
    <col min="14579" max="14579" width="13.42578125" style="64" customWidth="1"/>
    <col min="14580" max="14581" width="11" style="64" customWidth="1"/>
    <col min="14582" max="14583" width="8" style="64" customWidth="1"/>
    <col min="14584" max="14585" width="13.42578125" style="64" customWidth="1"/>
    <col min="14586" max="14586" width="14.28515625" style="64" customWidth="1"/>
    <col min="14587" max="14587" width="13.42578125" style="64" customWidth="1"/>
    <col min="14588" max="14588" width="8.5703125" style="64" customWidth="1"/>
    <col min="14589" max="14591" width="11" style="64" customWidth="1"/>
    <col min="14592" max="14592" width="13.42578125" style="64" customWidth="1"/>
    <col min="14593" max="14594" width="14.28515625" style="64" customWidth="1"/>
    <col min="14595" max="14599" width="6.85546875" style="64" customWidth="1"/>
    <col min="14600" max="14830" width="15.28515625" style="64"/>
    <col min="14831" max="14831" width="6.42578125" style="64" customWidth="1"/>
    <col min="14832" max="14832" width="2.140625" style="64" customWidth="1"/>
    <col min="14833" max="14833" width="6.85546875" style="64" customWidth="1"/>
    <col min="14834" max="14834" width="8.140625" style="64" customWidth="1"/>
    <col min="14835" max="14835" width="13.42578125" style="64" customWidth="1"/>
    <col min="14836" max="14837" width="11" style="64" customWidth="1"/>
    <col min="14838" max="14839" width="8" style="64" customWidth="1"/>
    <col min="14840" max="14841" width="13.42578125" style="64" customWidth="1"/>
    <col min="14842" max="14842" width="14.28515625" style="64" customWidth="1"/>
    <col min="14843" max="14843" width="13.42578125" style="64" customWidth="1"/>
    <col min="14844" max="14844" width="8.5703125" style="64" customWidth="1"/>
    <col min="14845" max="14847" width="11" style="64" customWidth="1"/>
    <col min="14848" max="14848" width="13.42578125" style="64" customWidth="1"/>
    <col min="14849" max="14850" width="14.28515625" style="64" customWidth="1"/>
    <col min="14851" max="14855" width="6.85546875" style="64" customWidth="1"/>
    <col min="14856" max="15086" width="15.28515625" style="64"/>
    <col min="15087" max="15087" width="6.42578125" style="64" customWidth="1"/>
    <col min="15088" max="15088" width="2.140625" style="64" customWidth="1"/>
    <col min="15089" max="15089" width="6.85546875" style="64" customWidth="1"/>
    <col min="15090" max="15090" width="8.140625" style="64" customWidth="1"/>
    <col min="15091" max="15091" width="13.42578125" style="64" customWidth="1"/>
    <col min="15092" max="15093" width="11" style="64" customWidth="1"/>
    <col min="15094" max="15095" width="8" style="64" customWidth="1"/>
    <col min="15096" max="15097" width="13.42578125" style="64" customWidth="1"/>
    <col min="15098" max="15098" width="14.28515625" style="64" customWidth="1"/>
    <col min="15099" max="15099" width="13.42578125" style="64" customWidth="1"/>
    <col min="15100" max="15100" width="8.5703125" style="64" customWidth="1"/>
    <col min="15101" max="15103" width="11" style="64" customWidth="1"/>
    <col min="15104" max="15104" width="13.42578125" style="64" customWidth="1"/>
    <col min="15105" max="15106" width="14.28515625" style="64" customWidth="1"/>
    <col min="15107" max="15111" width="6.85546875" style="64" customWidth="1"/>
    <col min="15112" max="15342" width="15.28515625" style="64"/>
    <col min="15343" max="15343" width="6.42578125" style="64" customWidth="1"/>
    <col min="15344" max="15344" width="2.140625" style="64" customWidth="1"/>
    <col min="15345" max="15345" width="6.85546875" style="64" customWidth="1"/>
    <col min="15346" max="15346" width="8.140625" style="64" customWidth="1"/>
    <col min="15347" max="15347" width="13.42578125" style="64" customWidth="1"/>
    <col min="15348" max="15349" width="11" style="64" customWidth="1"/>
    <col min="15350" max="15351" width="8" style="64" customWidth="1"/>
    <col min="15352" max="15353" width="13.42578125" style="64" customWidth="1"/>
    <col min="15354" max="15354" width="14.28515625" style="64" customWidth="1"/>
    <col min="15355" max="15355" width="13.42578125" style="64" customWidth="1"/>
    <col min="15356" max="15356" width="8.5703125" style="64" customWidth="1"/>
    <col min="15357" max="15359" width="11" style="64" customWidth="1"/>
    <col min="15360" max="15360" width="13.42578125" style="64" customWidth="1"/>
    <col min="15361" max="15362" width="14.28515625" style="64" customWidth="1"/>
    <col min="15363" max="15367" width="6.85546875" style="64" customWidth="1"/>
    <col min="15368" max="15598" width="15.28515625" style="64"/>
    <col min="15599" max="15599" width="6.42578125" style="64" customWidth="1"/>
    <col min="15600" max="15600" width="2.140625" style="64" customWidth="1"/>
    <col min="15601" max="15601" width="6.85546875" style="64" customWidth="1"/>
    <col min="15602" max="15602" width="8.140625" style="64" customWidth="1"/>
    <col min="15603" max="15603" width="13.42578125" style="64" customWidth="1"/>
    <col min="15604" max="15605" width="11" style="64" customWidth="1"/>
    <col min="15606" max="15607" width="8" style="64" customWidth="1"/>
    <col min="15608" max="15609" width="13.42578125" style="64" customWidth="1"/>
    <col min="15610" max="15610" width="14.28515625" style="64" customWidth="1"/>
    <col min="15611" max="15611" width="13.42578125" style="64" customWidth="1"/>
    <col min="15612" max="15612" width="8.5703125" style="64" customWidth="1"/>
    <col min="15613" max="15615" width="11" style="64" customWidth="1"/>
    <col min="15616" max="15616" width="13.42578125" style="64" customWidth="1"/>
    <col min="15617" max="15618" width="14.28515625" style="64" customWidth="1"/>
    <col min="15619" max="15623" width="6.85546875" style="64" customWidth="1"/>
    <col min="15624" max="15854" width="15.28515625" style="64"/>
    <col min="15855" max="15855" width="6.42578125" style="64" customWidth="1"/>
    <col min="15856" max="15856" width="2.140625" style="64" customWidth="1"/>
    <col min="15857" max="15857" width="6.85546875" style="64" customWidth="1"/>
    <col min="15858" max="15858" width="8.140625" style="64" customWidth="1"/>
    <col min="15859" max="15859" width="13.42578125" style="64" customWidth="1"/>
    <col min="15860" max="15861" width="11" style="64" customWidth="1"/>
    <col min="15862" max="15863" width="8" style="64" customWidth="1"/>
    <col min="15864" max="15865" width="13.42578125" style="64" customWidth="1"/>
    <col min="15866" max="15866" width="14.28515625" style="64" customWidth="1"/>
    <col min="15867" max="15867" width="13.42578125" style="64" customWidth="1"/>
    <col min="15868" max="15868" width="8.5703125" style="64" customWidth="1"/>
    <col min="15869" max="15871" width="11" style="64" customWidth="1"/>
    <col min="15872" max="15872" width="13.42578125" style="64" customWidth="1"/>
    <col min="15873" max="15874" width="14.28515625" style="64" customWidth="1"/>
    <col min="15875" max="15879" width="6.85546875" style="64" customWidth="1"/>
    <col min="15880" max="16110" width="15.28515625" style="64"/>
    <col min="16111" max="16111" width="6.42578125" style="64" customWidth="1"/>
    <col min="16112" max="16112" width="2.140625" style="64" customWidth="1"/>
    <col min="16113" max="16113" width="6.85546875" style="64" customWidth="1"/>
    <col min="16114" max="16114" width="8.140625" style="64" customWidth="1"/>
    <col min="16115" max="16115" width="13.42578125" style="64" customWidth="1"/>
    <col min="16116" max="16117" width="11" style="64" customWidth="1"/>
    <col min="16118" max="16119" width="8" style="64" customWidth="1"/>
    <col min="16120" max="16121" width="13.42578125" style="64" customWidth="1"/>
    <col min="16122" max="16122" width="14.28515625" style="64" customWidth="1"/>
    <col min="16123" max="16123" width="13.42578125" style="64" customWidth="1"/>
    <col min="16124" max="16124" width="8.5703125" style="64" customWidth="1"/>
    <col min="16125" max="16127" width="11" style="64" customWidth="1"/>
    <col min="16128" max="16128" width="13.42578125" style="64" customWidth="1"/>
    <col min="16129" max="16130" width="14.28515625" style="64" customWidth="1"/>
    <col min="16131" max="16135" width="6.85546875" style="64" customWidth="1"/>
    <col min="16136" max="16384" width="15.28515625" style="64"/>
  </cols>
  <sheetData>
    <row r="1" spans="1:23" ht="24" customHeight="1">
      <c r="A1" s="196" t="s">
        <v>77</v>
      </c>
      <c r="B1" s="196"/>
      <c r="C1" s="196"/>
      <c r="D1" s="196"/>
      <c r="E1" s="196"/>
      <c r="F1" s="196"/>
      <c r="G1" s="196"/>
      <c r="H1" s="196"/>
      <c r="I1" s="196"/>
      <c r="J1" s="196"/>
      <c r="K1" s="90"/>
      <c r="L1" s="62"/>
      <c r="M1" s="63"/>
      <c r="N1" s="63"/>
      <c r="O1" s="63"/>
      <c r="P1" s="197" t="s">
        <v>39</v>
      </c>
      <c r="Q1" s="197"/>
      <c r="R1" s="197"/>
      <c r="S1" s="197"/>
    </row>
    <row r="2" spans="1:23" ht="24" customHeight="1">
      <c r="A2" s="65" t="s">
        <v>40</v>
      </c>
      <c r="B2" s="66" t="s">
        <v>41</v>
      </c>
      <c r="C2" s="67" t="s">
        <v>42</v>
      </c>
      <c r="D2" s="68"/>
      <c r="E2" s="69"/>
      <c r="F2" s="69"/>
      <c r="G2" s="68"/>
      <c r="H2" s="70"/>
      <c r="I2" s="67" t="s">
        <v>43</v>
      </c>
      <c r="J2" s="68"/>
      <c r="K2" s="68"/>
      <c r="L2" s="69"/>
      <c r="M2" s="69"/>
      <c r="N2" s="69"/>
      <c r="O2" s="68"/>
      <c r="P2" s="68"/>
      <c r="Q2" s="68"/>
      <c r="R2" s="70"/>
      <c r="S2" s="183" t="s">
        <v>44</v>
      </c>
    </row>
    <row r="3" spans="1:23" ht="24" customHeight="1">
      <c r="A3" s="71" t="s">
        <v>45</v>
      </c>
      <c r="B3" s="72"/>
      <c r="C3" s="73" t="s">
        <v>31</v>
      </c>
      <c r="D3" s="73" t="s">
        <v>34</v>
      </c>
      <c r="E3" s="73" t="s">
        <v>32</v>
      </c>
      <c r="F3" s="74" t="s">
        <v>46</v>
      </c>
      <c r="G3" s="73" t="s">
        <v>47</v>
      </c>
      <c r="H3" s="73" t="s">
        <v>48</v>
      </c>
      <c r="I3" s="73" t="s">
        <v>31</v>
      </c>
      <c r="J3" s="73" t="s">
        <v>34</v>
      </c>
      <c r="K3" s="73" t="s">
        <v>76</v>
      </c>
      <c r="L3" s="73" t="s">
        <v>32</v>
      </c>
      <c r="M3" s="74" t="s">
        <v>46</v>
      </c>
      <c r="N3" s="73" t="s">
        <v>49</v>
      </c>
      <c r="O3" s="73" t="s">
        <v>50</v>
      </c>
      <c r="P3" s="74" t="s">
        <v>37</v>
      </c>
      <c r="Q3" s="73" t="s">
        <v>51</v>
      </c>
      <c r="R3" s="73" t="s">
        <v>48</v>
      </c>
      <c r="S3" s="184"/>
    </row>
    <row r="4" spans="1:23" ht="24" customHeight="1">
      <c r="A4" s="75" t="s">
        <v>52</v>
      </c>
      <c r="B4" s="89" t="s">
        <v>53</v>
      </c>
      <c r="C4" s="77" t="s">
        <v>75</v>
      </c>
      <c r="D4" s="77" t="s">
        <v>75</v>
      </c>
      <c r="E4" s="77" t="s">
        <v>75</v>
      </c>
      <c r="F4" s="77" t="s">
        <v>75</v>
      </c>
      <c r="G4" s="77" t="s">
        <v>75</v>
      </c>
      <c r="H4" s="77" t="s">
        <v>75</v>
      </c>
      <c r="I4" s="77" t="s">
        <v>75</v>
      </c>
      <c r="J4" s="77" t="s">
        <v>75</v>
      </c>
      <c r="K4" s="77" t="s">
        <v>75</v>
      </c>
      <c r="L4" s="77" t="s">
        <v>75</v>
      </c>
      <c r="M4" s="77" t="s">
        <v>75</v>
      </c>
      <c r="N4" s="77" t="s">
        <v>75</v>
      </c>
      <c r="O4" s="78">
        <v>4439</v>
      </c>
      <c r="P4" s="78">
        <v>35</v>
      </c>
      <c r="Q4" s="78">
        <v>18694</v>
      </c>
      <c r="R4" s="78">
        <v>23168</v>
      </c>
      <c r="S4" s="79">
        <v>23168</v>
      </c>
      <c r="U4" s="116"/>
      <c r="V4" s="117"/>
      <c r="W4" s="95"/>
    </row>
    <row r="5" spans="1:23" ht="24" customHeight="1">
      <c r="A5" s="75" t="s">
        <v>52</v>
      </c>
      <c r="B5" s="89" t="s">
        <v>55</v>
      </c>
      <c r="C5" s="77" t="s">
        <v>75</v>
      </c>
      <c r="D5" s="77" t="s">
        <v>75</v>
      </c>
      <c r="E5" s="77" t="s">
        <v>75</v>
      </c>
      <c r="F5" s="77" t="s">
        <v>75</v>
      </c>
      <c r="G5" s="77" t="s">
        <v>75</v>
      </c>
      <c r="H5" s="77" t="s">
        <v>75</v>
      </c>
      <c r="I5" s="77" t="s">
        <v>75</v>
      </c>
      <c r="J5" s="77" t="s">
        <v>75</v>
      </c>
      <c r="K5" s="77" t="s">
        <v>75</v>
      </c>
      <c r="L5" s="77" t="s">
        <v>75</v>
      </c>
      <c r="M5" s="77" t="s">
        <v>75</v>
      </c>
      <c r="N5" s="77" t="s">
        <v>75</v>
      </c>
      <c r="O5" s="78">
        <v>13364</v>
      </c>
      <c r="P5" s="78">
        <v>63</v>
      </c>
      <c r="Q5" s="78">
        <v>39009</v>
      </c>
      <c r="R5" s="78">
        <v>52436</v>
      </c>
      <c r="S5" s="79">
        <v>52436</v>
      </c>
      <c r="U5" s="154" t="s">
        <v>148</v>
      </c>
      <c r="V5" s="154"/>
      <c r="W5" s="154"/>
    </row>
    <row r="6" spans="1:23" ht="24" customHeight="1">
      <c r="A6" s="75" t="s">
        <v>52</v>
      </c>
      <c r="B6" s="89" t="s">
        <v>56</v>
      </c>
      <c r="C6" s="77" t="s">
        <v>75</v>
      </c>
      <c r="D6" s="77" t="s">
        <v>75</v>
      </c>
      <c r="E6" s="77" t="s">
        <v>75</v>
      </c>
      <c r="F6" s="77" t="s">
        <v>75</v>
      </c>
      <c r="G6" s="77" t="s">
        <v>75</v>
      </c>
      <c r="H6" s="77" t="s">
        <v>75</v>
      </c>
      <c r="I6" s="77" t="s">
        <v>75</v>
      </c>
      <c r="J6" s="77" t="s">
        <v>75</v>
      </c>
      <c r="K6" s="91">
        <v>24687</v>
      </c>
      <c r="L6" s="78">
        <v>137648</v>
      </c>
      <c r="M6" s="78">
        <v>114</v>
      </c>
      <c r="N6" s="78">
        <v>150</v>
      </c>
      <c r="O6" s="78">
        <v>9411</v>
      </c>
      <c r="P6" s="78">
        <v>87</v>
      </c>
      <c r="Q6" s="78">
        <v>36208</v>
      </c>
      <c r="R6" s="80">
        <v>208305</v>
      </c>
      <c r="S6" s="79">
        <v>208305</v>
      </c>
      <c r="U6" s="105"/>
      <c r="V6" s="81" t="s">
        <v>138</v>
      </c>
      <c r="W6" s="155" t="s">
        <v>150</v>
      </c>
    </row>
    <row r="7" spans="1:23" ht="24" customHeight="1">
      <c r="A7" s="75" t="s">
        <v>52</v>
      </c>
      <c r="B7" s="89" t="s">
        <v>57</v>
      </c>
      <c r="C7" s="77" t="s">
        <v>75</v>
      </c>
      <c r="D7" s="77" t="s">
        <v>75</v>
      </c>
      <c r="E7" s="77" t="s">
        <v>75</v>
      </c>
      <c r="F7" s="77" t="s">
        <v>75</v>
      </c>
      <c r="G7" s="77" t="s">
        <v>75</v>
      </c>
      <c r="H7" s="77" t="s">
        <v>75</v>
      </c>
      <c r="I7" s="78">
        <v>200</v>
      </c>
      <c r="J7" s="78">
        <v>1</v>
      </c>
      <c r="K7" s="78">
        <v>324835</v>
      </c>
      <c r="L7" s="78">
        <v>283405</v>
      </c>
      <c r="M7" s="78">
        <v>234</v>
      </c>
      <c r="N7" s="78">
        <v>197</v>
      </c>
      <c r="O7" s="78">
        <v>6340</v>
      </c>
      <c r="P7" s="78">
        <v>64</v>
      </c>
      <c r="Q7" s="78">
        <v>26705</v>
      </c>
      <c r="R7" s="78">
        <v>641981</v>
      </c>
      <c r="S7" s="79">
        <v>641981</v>
      </c>
      <c r="U7" s="106"/>
      <c r="V7" s="107" t="s">
        <v>139</v>
      </c>
      <c r="W7" s="156"/>
    </row>
    <row r="8" spans="1:23" ht="24" customHeight="1">
      <c r="A8" s="186" t="s">
        <v>58</v>
      </c>
      <c r="B8" s="187"/>
      <c r="C8" s="77" t="s">
        <v>75</v>
      </c>
      <c r="D8" s="77" t="s">
        <v>75</v>
      </c>
      <c r="E8" s="77" t="s">
        <v>75</v>
      </c>
      <c r="F8" s="77" t="s">
        <v>75</v>
      </c>
      <c r="G8" s="77" t="s">
        <v>75</v>
      </c>
      <c r="H8" s="77" t="s">
        <v>75</v>
      </c>
      <c r="I8" s="78">
        <v>200</v>
      </c>
      <c r="J8" s="78">
        <v>1</v>
      </c>
      <c r="K8" s="78">
        <v>349522</v>
      </c>
      <c r="L8" s="78">
        <v>421053</v>
      </c>
      <c r="M8" s="78">
        <v>348</v>
      </c>
      <c r="N8" s="78">
        <v>347</v>
      </c>
      <c r="O8" s="78">
        <v>33554</v>
      </c>
      <c r="P8" s="78">
        <v>249</v>
      </c>
      <c r="Q8" s="78">
        <v>120616</v>
      </c>
      <c r="R8" s="78">
        <v>925890</v>
      </c>
      <c r="S8" s="79">
        <v>925890</v>
      </c>
      <c r="U8" s="101" t="s">
        <v>135</v>
      </c>
      <c r="V8" s="108">
        <v>21587</v>
      </c>
      <c r="W8" s="110"/>
    </row>
    <row r="9" spans="1:23" ht="24" customHeight="1">
      <c r="A9" s="188" t="s">
        <v>59</v>
      </c>
      <c r="B9" s="189"/>
      <c r="C9" s="78">
        <v>1667</v>
      </c>
      <c r="D9" s="78">
        <v>886</v>
      </c>
      <c r="E9" s="78">
        <v>894</v>
      </c>
      <c r="F9" s="78">
        <v>8</v>
      </c>
      <c r="G9" s="78">
        <v>2</v>
      </c>
      <c r="H9" s="78">
        <v>3457</v>
      </c>
      <c r="I9" s="78">
        <v>32051</v>
      </c>
      <c r="J9" s="78">
        <v>49776</v>
      </c>
      <c r="K9" s="78">
        <v>4250634</v>
      </c>
      <c r="L9" s="78">
        <v>307253</v>
      </c>
      <c r="M9" s="78">
        <v>474</v>
      </c>
      <c r="N9" s="78">
        <v>1242</v>
      </c>
      <c r="O9" s="78">
        <v>18445</v>
      </c>
      <c r="P9" s="78">
        <v>229</v>
      </c>
      <c r="Q9" s="78">
        <v>76214</v>
      </c>
      <c r="R9" s="78">
        <v>4736318</v>
      </c>
      <c r="S9" s="79">
        <v>4739775</v>
      </c>
      <c r="U9" s="101" t="s">
        <v>5</v>
      </c>
      <c r="V9" s="108">
        <v>6228</v>
      </c>
      <c r="W9" s="112">
        <f>(SUM(C9:E9)+SUM(I9:L9))/V9/1000</f>
        <v>0.74553002569043025</v>
      </c>
    </row>
    <row r="10" spans="1:23" ht="24" customHeight="1">
      <c r="A10" s="188" t="s">
        <v>60</v>
      </c>
      <c r="B10" s="189"/>
      <c r="C10" s="78">
        <v>7210</v>
      </c>
      <c r="D10" s="78">
        <v>4795</v>
      </c>
      <c r="E10" s="78">
        <v>1090</v>
      </c>
      <c r="F10" s="78">
        <v>41</v>
      </c>
      <c r="G10" s="78">
        <v>4</v>
      </c>
      <c r="H10" s="78">
        <v>13140</v>
      </c>
      <c r="I10" s="78">
        <v>97648</v>
      </c>
      <c r="J10" s="78">
        <v>696187</v>
      </c>
      <c r="K10" s="78">
        <v>4595708</v>
      </c>
      <c r="L10" s="78">
        <v>54307</v>
      </c>
      <c r="M10" s="78">
        <v>98</v>
      </c>
      <c r="N10" s="78">
        <v>851</v>
      </c>
      <c r="O10" s="78">
        <v>11477</v>
      </c>
      <c r="P10" s="78">
        <v>212</v>
      </c>
      <c r="Q10" s="78">
        <v>56257</v>
      </c>
      <c r="R10" s="78">
        <v>5512745</v>
      </c>
      <c r="S10" s="79">
        <v>5525885</v>
      </c>
      <c r="U10" s="101" t="s">
        <v>6</v>
      </c>
      <c r="V10" s="108">
        <v>6291</v>
      </c>
      <c r="W10" s="112">
        <f t="shared" ref="W10:W22" si="0">(SUM(C10:E10)+SUM(I10:L10))/V10/1000</f>
        <v>0.8674209187728501</v>
      </c>
    </row>
    <row r="11" spans="1:23" ht="24" customHeight="1">
      <c r="A11" s="188" t="s">
        <v>61</v>
      </c>
      <c r="B11" s="189"/>
      <c r="C11" s="78">
        <v>15309</v>
      </c>
      <c r="D11" s="78">
        <v>10252</v>
      </c>
      <c r="E11" s="78">
        <v>1065</v>
      </c>
      <c r="F11" s="78">
        <v>87</v>
      </c>
      <c r="G11" s="78">
        <v>11</v>
      </c>
      <c r="H11" s="78">
        <v>26724</v>
      </c>
      <c r="I11" s="78">
        <v>178199</v>
      </c>
      <c r="J11" s="78">
        <v>5129191</v>
      </c>
      <c r="K11" s="78">
        <v>1124918</v>
      </c>
      <c r="L11" s="78">
        <v>32682</v>
      </c>
      <c r="M11" s="78">
        <v>70</v>
      </c>
      <c r="N11" s="78">
        <v>905</v>
      </c>
      <c r="O11" s="78">
        <v>10279</v>
      </c>
      <c r="P11" s="78">
        <v>159</v>
      </c>
      <c r="Q11" s="78">
        <v>55285</v>
      </c>
      <c r="R11" s="78">
        <v>6531688</v>
      </c>
      <c r="S11" s="79">
        <v>6558412</v>
      </c>
      <c r="U11" s="101" t="s">
        <v>7</v>
      </c>
      <c r="V11" s="108">
        <v>7112</v>
      </c>
      <c r="W11" s="112">
        <f t="shared" si="0"/>
        <v>0.91276940382452199</v>
      </c>
    </row>
    <row r="12" spans="1:23" ht="24" customHeight="1">
      <c r="A12" s="188" t="s">
        <v>62</v>
      </c>
      <c r="B12" s="189"/>
      <c r="C12" s="78">
        <v>30230</v>
      </c>
      <c r="D12" s="78">
        <v>19568</v>
      </c>
      <c r="E12" s="78">
        <v>1232</v>
      </c>
      <c r="F12" s="78">
        <v>151</v>
      </c>
      <c r="G12" s="78">
        <v>42</v>
      </c>
      <c r="H12" s="78">
        <v>51223</v>
      </c>
      <c r="I12" s="78">
        <v>290954</v>
      </c>
      <c r="J12" s="78">
        <v>6563038</v>
      </c>
      <c r="K12" s="78">
        <v>407061</v>
      </c>
      <c r="L12" s="78">
        <v>22094</v>
      </c>
      <c r="M12" s="78">
        <v>70</v>
      </c>
      <c r="N12" s="78">
        <v>1053</v>
      </c>
      <c r="O12" s="78">
        <v>8858</v>
      </c>
      <c r="P12" s="78">
        <v>179</v>
      </c>
      <c r="Q12" s="78">
        <v>57563</v>
      </c>
      <c r="R12" s="78">
        <v>7350870</v>
      </c>
      <c r="S12" s="79">
        <v>7402093</v>
      </c>
      <c r="U12" s="101" t="s">
        <v>8</v>
      </c>
      <c r="V12" s="108">
        <v>7884</v>
      </c>
      <c r="W12" s="112">
        <f t="shared" si="0"/>
        <v>0.93026090816844242</v>
      </c>
    </row>
    <row r="13" spans="1:23" ht="24" customHeight="1">
      <c r="A13" s="188" t="s">
        <v>63</v>
      </c>
      <c r="B13" s="189"/>
      <c r="C13" s="78">
        <v>59266</v>
      </c>
      <c r="D13" s="78">
        <v>36513</v>
      </c>
      <c r="E13" s="78">
        <v>1698</v>
      </c>
      <c r="F13" s="78">
        <v>211</v>
      </c>
      <c r="G13" s="78">
        <v>59</v>
      </c>
      <c r="H13" s="78">
        <v>97747</v>
      </c>
      <c r="I13" s="78">
        <v>456804</v>
      </c>
      <c r="J13" s="78">
        <v>7968580</v>
      </c>
      <c r="K13" s="78">
        <v>250757</v>
      </c>
      <c r="L13" s="78">
        <v>14222</v>
      </c>
      <c r="M13" s="78">
        <v>77</v>
      </c>
      <c r="N13" s="78">
        <v>1209</v>
      </c>
      <c r="O13" s="78">
        <v>9811</v>
      </c>
      <c r="P13" s="78">
        <v>186</v>
      </c>
      <c r="Q13" s="78">
        <v>58377</v>
      </c>
      <c r="R13" s="78">
        <v>8760023</v>
      </c>
      <c r="S13" s="79">
        <v>8857770</v>
      </c>
      <c r="U13" s="101" t="s">
        <v>9</v>
      </c>
      <c r="V13" s="108">
        <v>9443</v>
      </c>
      <c r="W13" s="112">
        <f t="shared" si="0"/>
        <v>0.93061950651276071</v>
      </c>
    </row>
    <row r="14" spans="1:23" ht="24" customHeight="1">
      <c r="A14" s="188" t="s">
        <v>64</v>
      </c>
      <c r="B14" s="189"/>
      <c r="C14" s="78">
        <v>84972</v>
      </c>
      <c r="D14" s="78">
        <v>56352</v>
      </c>
      <c r="E14" s="78">
        <v>2072</v>
      </c>
      <c r="F14" s="78">
        <v>242</v>
      </c>
      <c r="G14" s="78">
        <v>86</v>
      </c>
      <c r="H14" s="78">
        <v>143724</v>
      </c>
      <c r="I14" s="78">
        <v>531305</v>
      </c>
      <c r="J14" s="78">
        <v>8048926</v>
      </c>
      <c r="K14" s="78">
        <v>152376</v>
      </c>
      <c r="L14" s="78">
        <v>9619</v>
      </c>
      <c r="M14" s="78">
        <v>99</v>
      </c>
      <c r="N14" s="78">
        <v>1168</v>
      </c>
      <c r="O14" s="78">
        <v>10198</v>
      </c>
      <c r="P14" s="78">
        <v>154</v>
      </c>
      <c r="Q14" s="78">
        <v>53718</v>
      </c>
      <c r="R14" s="78">
        <v>8807563</v>
      </c>
      <c r="S14" s="79">
        <v>8951287</v>
      </c>
      <c r="U14" s="101" t="s">
        <v>10</v>
      </c>
      <c r="V14" s="108">
        <v>9457</v>
      </c>
      <c r="W14" s="112">
        <f t="shared" si="0"/>
        <v>0.93958147404039338</v>
      </c>
    </row>
    <row r="15" spans="1:23" ht="24" customHeight="1">
      <c r="A15" s="188" t="s">
        <v>65</v>
      </c>
      <c r="B15" s="189"/>
      <c r="C15" s="78">
        <v>100103</v>
      </c>
      <c r="D15" s="78">
        <v>68228</v>
      </c>
      <c r="E15" s="78">
        <v>2051</v>
      </c>
      <c r="F15" s="78">
        <v>204</v>
      </c>
      <c r="G15" s="78">
        <v>76</v>
      </c>
      <c r="H15" s="78">
        <v>170662</v>
      </c>
      <c r="I15" s="78">
        <v>480352</v>
      </c>
      <c r="J15" s="78">
        <v>6813684</v>
      </c>
      <c r="K15" s="78">
        <v>83973</v>
      </c>
      <c r="L15" s="78">
        <v>6338</v>
      </c>
      <c r="M15" s="78">
        <v>97</v>
      </c>
      <c r="N15" s="78">
        <v>880</v>
      </c>
      <c r="O15" s="78">
        <v>8062</v>
      </c>
      <c r="P15" s="78">
        <v>135</v>
      </c>
      <c r="Q15" s="78">
        <v>51379</v>
      </c>
      <c r="R15" s="78">
        <v>7444900</v>
      </c>
      <c r="S15" s="79">
        <v>7615562</v>
      </c>
      <c r="U15" s="101" t="s">
        <v>11</v>
      </c>
      <c r="V15" s="108">
        <v>8156</v>
      </c>
      <c r="W15" s="112">
        <f t="shared" si="0"/>
        <v>0.92627869053457568</v>
      </c>
    </row>
    <row r="16" spans="1:23" ht="24" customHeight="1">
      <c r="A16" s="188" t="s">
        <v>66</v>
      </c>
      <c r="B16" s="189"/>
      <c r="C16" s="78">
        <v>102073</v>
      </c>
      <c r="D16" s="78">
        <v>80609</v>
      </c>
      <c r="E16" s="78">
        <v>1742</v>
      </c>
      <c r="F16" s="78">
        <v>154</v>
      </c>
      <c r="G16" s="78">
        <v>47</v>
      </c>
      <c r="H16" s="78">
        <v>184625</v>
      </c>
      <c r="I16" s="78">
        <v>443591</v>
      </c>
      <c r="J16" s="78">
        <v>6126134</v>
      </c>
      <c r="K16" s="78">
        <v>53655</v>
      </c>
      <c r="L16" s="78">
        <v>5106</v>
      </c>
      <c r="M16" s="78">
        <v>92</v>
      </c>
      <c r="N16" s="78">
        <v>824</v>
      </c>
      <c r="O16" s="78">
        <v>5437</v>
      </c>
      <c r="P16" s="78">
        <v>200</v>
      </c>
      <c r="Q16" s="78">
        <v>54281</v>
      </c>
      <c r="R16" s="78">
        <v>6689320</v>
      </c>
      <c r="S16" s="79">
        <v>6873945</v>
      </c>
      <c r="U16" s="101" t="s">
        <v>12</v>
      </c>
      <c r="V16" s="108">
        <v>7592</v>
      </c>
      <c r="W16" s="112">
        <f t="shared" si="0"/>
        <v>0.89738013698630137</v>
      </c>
    </row>
    <row r="17" spans="1:23" ht="24" customHeight="1">
      <c r="A17" s="188" t="s">
        <v>67</v>
      </c>
      <c r="B17" s="189"/>
      <c r="C17" s="78">
        <v>101991</v>
      </c>
      <c r="D17" s="78">
        <v>112504</v>
      </c>
      <c r="E17" s="78">
        <v>1003</v>
      </c>
      <c r="F17" s="78">
        <v>120</v>
      </c>
      <c r="G17" s="78">
        <v>57</v>
      </c>
      <c r="H17" s="78">
        <v>215675</v>
      </c>
      <c r="I17" s="78">
        <v>434933</v>
      </c>
      <c r="J17" s="78">
        <v>5840052</v>
      </c>
      <c r="K17" s="78">
        <v>39452</v>
      </c>
      <c r="L17" s="78">
        <v>4788</v>
      </c>
      <c r="M17" s="78">
        <v>129</v>
      </c>
      <c r="N17" s="78">
        <v>2598</v>
      </c>
      <c r="O17" s="78">
        <v>3462</v>
      </c>
      <c r="P17" s="78">
        <v>420</v>
      </c>
      <c r="Q17" s="78">
        <v>79173</v>
      </c>
      <c r="R17" s="78">
        <v>6405007</v>
      </c>
      <c r="S17" s="79">
        <v>6620682</v>
      </c>
      <c r="U17" s="101" t="s">
        <v>13</v>
      </c>
      <c r="V17" s="108">
        <v>7804</v>
      </c>
      <c r="W17" s="112">
        <f t="shared" si="0"/>
        <v>0.83735558687852385</v>
      </c>
    </row>
    <row r="18" spans="1:23" ht="24" customHeight="1">
      <c r="A18" s="188" t="s">
        <v>68</v>
      </c>
      <c r="B18" s="189"/>
      <c r="C18" s="78">
        <v>132796</v>
      </c>
      <c r="D18" s="78">
        <v>192014</v>
      </c>
      <c r="E18" s="78">
        <v>326</v>
      </c>
      <c r="F18" s="78">
        <v>163</v>
      </c>
      <c r="G18" s="78">
        <v>55</v>
      </c>
      <c r="H18" s="78">
        <v>325354</v>
      </c>
      <c r="I18" s="78">
        <v>548381</v>
      </c>
      <c r="J18" s="78">
        <v>6579103</v>
      </c>
      <c r="K18" s="78">
        <v>34161</v>
      </c>
      <c r="L18" s="78">
        <v>6559</v>
      </c>
      <c r="M18" s="78">
        <v>194</v>
      </c>
      <c r="N18" s="78">
        <v>4814</v>
      </c>
      <c r="O18" s="78">
        <v>4099</v>
      </c>
      <c r="P18" s="78">
        <v>1407</v>
      </c>
      <c r="Q18" s="78">
        <v>162836</v>
      </c>
      <c r="R18" s="78">
        <v>7341554</v>
      </c>
      <c r="S18" s="79">
        <v>7666908</v>
      </c>
      <c r="U18" s="101" t="s">
        <v>14</v>
      </c>
      <c r="V18" s="108">
        <v>9921</v>
      </c>
      <c r="W18" s="112">
        <f t="shared" si="0"/>
        <v>0.75530087692772907</v>
      </c>
    </row>
    <row r="19" spans="1:23" ht="24" customHeight="1">
      <c r="A19" s="188" t="s">
        <v>69</v>
      </c>
      <c r="B19" s="189"/>
      <c r="C19" s="78">
        <v>105674</v>
      </c>
      <c r="D19" s="78">
        <v>152250</v>
      </c>
      <c r="E19" s="78">
        <v>46</v>
      </c>
      <c r="F19" s="78">
        <v>152</v>
      </c>
      <c r="G19" s="78">
        <v>44</v>
      </c>
      <c r="H19" s="78">
        <v>258166</v>
      </c>
      <c r="I19" s="78">
        <v>420756</v>
      </c>
      <c r="J19" s="78">
        <v>4260218</v>
      </c>
      <c r="K19" s="78">
        <v>20167</v>
      </c>
      <c r="L19" s="78">
        <v>5625</v>
      </c>
      <c r="M19" s="78">
        <v>125</v>
      </c>
      <c r="N19" s="78">
        <v>2827</v>
      </c>
      <c r="O19" s="78">
        <v>5080</v>
      </c>
      <c r="P19" s="78">
        <v>3348</v>
      </c>
      <c r="Q19" s="78">
        <v>145362</v>
      </c>
      <c r="R19" s="78">
        <v>4863508</v>
      </c>
      <c r="S19" s="79">
        <v>5121674</v>
      </c>
      <c r="U19" s="101" t="s">
        <v>15</v>
      </c>
      <c r="V19" s="108">
        <v>7749</v>
      </c>
      <c r="W19" s="112">
        <f t="shared" si="0"/>
        <v>0.64069376693766933</v>
      </c>
    </row>
    <row r="20" spans="1:23" ht="24" customHeight="1">
      <c r="A20" s="188" t="s">
        <v>70</v>
      </c>
      <c r="B20" s="189"/>
      <c r="C20" s="78">
        <v>80983</v>
      </c>
      <c r="D20" s="78">
        <v>97530</v>
      </c>
      <c r="E20" s="78">
        <v>9</v>
      </c>
      <c r="F20" s="78">
        <v>97</v>
      </c>
      <c r="G20" s="78">
        <v>22</v>
      </c>
      <c r="H20" s="78">
        <v>178641</v>
      </c>
      <c r="I20" s="78">
        <v>256047</v>
      </c>
      <c r="J20" s="78">
        <v>2595059</v>
      </c>
      <c r="K20" s="78">
        <v>17904</v>
      </c>
      <c r="L20" s="78">
        <v>5774</v>
      </c>
      <c r="M20" s="78">
        <v>94</v>
      </c>
      <c r="N20" s="78">
        <v>2826</v>
      </c>
      <c r="O20" s="78">
        <v>7245</v>
      </c>
      <c r="P20" s="78">
        <v>7681</v>
      </c>
      <c r="Q20" s="78">
        <v>113028</v>
      </c>
      <c r="R20" s="78">
        <v>3005658</v>
      </c>
      <c r="S20" s="79">
        <v>3184299</v>
      </c>
      <c r="U20" s="101" t="s">
        <v>134</v>
      </c>
      <c r="V20" s="108">
        <v>6738</v>
      </c>
      <c r="W20" s="112">
        <f t="shared" si="0"/>
        <v>0.45314722469575541</v>
      </c>
    </row>
    <row r="21" spans="1:23" ht="24" customHeight="1">
      <c r="A21" s="188" t="s">
        <v>71</v>
      </c>
      <c r="B21" s="189"/>
      <c r="C21" s="78">
        <v>67656</v>
      </c>
      <c r="D21" s="78">
        <v>71577</v>
      </c>
      <c r="E21" s="78">
        <v>5</v>
      </c>
      <c r="F21" s="78">
        <v>50</v>
      </c>
      <c r="G21" s="78">
        <v>8</v>
      </c>
      <c r="H21" s="78">
        <v>139296</v>
      </c>
      <c r="I21" s="78">
        <v>90588</v>
      </c>
      <c r="J21" s="78">
        <v>1283953</v>
      </c>
      <c r="K21" s="78">
        <v>24423</v>
      </c>
      <c r="L21" s="78">
        <v>4800</v>
      </c>
      <c r="M21" s="78">
        <v>59</v>
      </c>
      <c r="N21" s="78">
        <v>2513</v>
      </c>
      <c r="O21" s="78">
        <v>7731</v>
      </c>
      <c r="P21" s="78">
        <v>9275</v>
      </c>
      <c r="Q21" s="78">
        <v>58211</v>
      </c>
      <c r="R21" s="78">
        <v>1481553</v>
      </c>
      <c r="S21" s="79">
        <v>1620849</v>
      </c>
      <c r="U21" s="101" t="s">
        <v>133</v>
      </c>
      <c r="V21" s="108">
        <v>5293</v>
      </c>
      <c r="W21" s="112">
        <f t="shared" si="0"/>
        <v>0.29151747591158134</v>
      </c>
    </row>
    <row r="22" spans="1:23" ht="24" customHeight="1">
      <c r="A22" s="188" t="s">
        <v>72</v>
      </c>
      <c r="B22" s="189"/>
      <c r="C22" s="78">
        <v>29312</v>
      </c>
      <c r="D22" s="78">
        <v>19959</v>
      </c>
      <c r="E22" s="78">
        <v>2</v>
      </c>
      <c r="F22" s="78">
        <v>12</v>
      </c>
      <c r="G22" s="78">
        <v>1</v>
      </c>
      <c r="H22" s="78">
        <v>49286</v>
      </c>
      <c r="I22" s="78">
        <v>17544</v>
      </c>
      <c r="J22" s="78">
        <v>477312</v>
      </c>
      <c r="K22" s="78">
        <v>15382</v>
      </c>
      <c r="L22" s="78">
        <v>2313</v>
      </c>
      <c r="M22" s="78">
        <v>44</v>
      </c>
      <c r="N22" s="78">
        <v>1493</v>
      </c>
      <c r="O22" s="78">
        <v>4773</v>
      </c>
      <c r="P22" s="78">
        <v>5264</v>
      </c>
      <c r="Q22" s="78">
        <v>16753</v>
      </c>
      <c r="R22" s="78">
        <v>540878</v>
      </c>
      <c r="S22" s="79">
        <v>590164</v>
      </c>
      <c r="U22" s="101" t="s">
        <v>132</v>
      </c>
      <c r="V22" s="108">
        <v>4978</v>
      </c>
      <c r="W22" s="112">
        <f t="shared" si="0"/>
        <v>0.11286139011651265</v>
      </c>
    </row>
    <row r="23" spans="1:23" ht="24" customHeight="1">
      <c r="A23" s="191" t="s">
        <v>73</v>
      </c>
      <c r="B23" s="192"/>
      <c r="C23" s="78">
        <v>919242</v>
      </c>
      <c r="D23" s="78">
        <v>923037</v>
      </c>
      <c r="E23" s="78">
        <v>13235</v>
      </c>
      <c r="F23" s="78">
        <v>1692</v>
      </c>
      <c r="G23" s="78">
        <v>514</v>
      </c>
      <c r="H23" s="78">
        <v>1857720</v>
      </c>
      <c r="I23" s="78">
        <v>4279353</v>
      </c>
      <c r="J23" s="78">
        <v>62431214</v>
      </c>
      <c r="K23" s="78">
        <v>11420093</v>
      </c>
      <c r="L23" s="78">
        <v>902533</v>
      </c>
      <c r="M23" s="78">
        <v>2070</v>
      </c>
      <c r="N23" s="78">
        <v>25550</v>
      </c>
      <c r="O23" s="78">
        <v>148511</v>
      </c>
      <c r="P23" s="78">
        <v>29098</v>
      </c>
      <c r="Q23" s="78">
        <v>1159053</v>
      </c>
      <c r="R23" s="78">
        <v>80397475</v>
      </c>
      <c r="S23" s="79">
        <v>82255195</v>
      </c>
      <c r="U23" s="104" t="s">
        <v>136</v>
      </c>
      <c r="V23" s="109">
        <v>126706</v>
      </c>
      <c r="W23" s="111"/>
    </row>
    <row r="24" spans="1:23" ht="24" customHeight="1">
      <c r="A24" s="198" t="s">
        <v>74</v>
      </c>
      <c r="B24" s="198"/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63"/>
      <c r="R24" s="63"/>
      <c r="S24" s="63"/>
    </row>
    <row r="25" spans="1:23" ht="18" customHeight="1">
      <c r="A25" s="82"/>
      <c r="B25" s="82"/>
      <c r="C25" s="83"/>
      <c r="D25" s="83"/>
      <c r="E25" s="83"/>
      <c r="F25" s="83"/>
      <c r="G25" s="83"/>
      <c r="H25" s="84"/>
      <c r="I25" s="83"/>
      <c r="J25" s="83"/>
      <c r="K25" s="83"/>
      <c r="L25" s="83"/>
      <c r="M25" s="83"/>
      <c r="N25" s="83"/>
      <c r="O25" s="83"/>
      <c r="P25" s="83"/>
      <c r="Q25" s="83"/>
      <c r="R25" s="84"/>
      <c r="S25" s="84"/>
    </row>
    <row r="26" spans="1:23">
      <c r="C26" s="85"/>
      <c r="D26" s="86"/>
      <c r="E26" s="86"/>
      <c r="F26" s="86"/>
      <c r="G26" s="86"/>
      <c r="H26" s="87"/>
      <c r="I26" s="86"/>
      <c r="J26" s="86"/>
      <c r="K26" s="86"/>
      <c r="L26" s="86"/>
      <c r="M26" s="86"/>
      <c r="N26" s="86"/>
      <c r="O26" s="86"/>
      <c r="P26" s="86"/>
      <c r="Q26" s="86"/>
      <c r="R26" s="87"/>
      <c r="S26" s="87"/>
    </row>
    <row r="27" spans="1:23">
      <c r="C27" s="85"/>
      <c r="D27" s="86"/>
      <c r="E27" s="86"/>
      <c r="H27" s="87"/>
      <c r="I27" s="86"/>
      <c r="J27" s="86"/>
      <c r="K27" s="86"/>
      <c r="L27" s="86"/>
      <c r="M27" s="86"/>
      <c r="N27" s="86"/>
      <c r="O27" s="86"/>
      <c r="P27" s="86"/>
      <c r="Q27" s="86"/>
      <c r="R27" s="87"/>
      <c r="S27" s="87"/>
    </row>
    <row r="28" spans="1:23">
      <c r="C28" s="86"/>
      <c r="D28" s="86"/>
      <c r="E28" s="86"/>
      <c r="H28" s="87"/>
      <c r="I28" s="86"/>
      <c r="J28" s="86"/>
      <c r="K28" s="86"/>
      <c r="L28" s="86"/>
      <c r="O28" s="86"/>
      <c r="P28" s="86"/>
      <c r="Q28" s="86"/>
      <c r="R28" s="87"/>
      <c r="S28" s="87"/>
    </row>
    <row r="29" spans="1:23">
      <c r="C29" s="86"/>
      <c r="D29" s="86"/>
      <c r="E29" s="86"/>
      <c r="H29" s="87"/>
      <c r="I29" s="88"/>
      <c r="J29" s="88"/>
      <c r="K29" s="88"/>
      <c r="L29" s="86"/>
      <c r="O29" s="86"/>
      <c r="P29" s="86"/>
      <c r="Q29" s="86"/>
      <c r="R29" s="87"/>
      <c r="S29" s="87"/>
    </row>
    <row r="30" spans="1:23">
      <c r="I30" s="88"/>
      <c r="J30" s="88"/>
      <c r="K30" s="88"/>
      <c r="L30" s="86"/>
      <c r="O30" s="86"/>
      <c r="P30" s="86"/>
      <c r="Q30" s="86"/>
      <c r="R30" s="87"/>
      <c r="S30" s="87"/>
    </row>
    <row r="31" spans="1:23"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</row>
    <row r="50" ht="24" customHeight="1"/>
  </sheetData>
  <mergeCells count="22">
    <mergeCell ref="A13:B13"/>
    <mergeCell ref="A24:P24"/>
    <mergeCell ref="A21:B21"/>
    <mergeCell ref="A22:B22"/>
    <mergeCell ref="A23:B23"/>
    <mergeCell ref="A20:B20"/>
    <mergeCell ref="U5:W5"/>
    <mergeCell ref="W6:W7"/>
    <mergeCell ref="A19:B19"/>
    <mergeCell ref="A8:B8"/>
    <mergeCell ref="A1:J1"/>
    <mergeCell ref="P1:S1"/>
    <mergeCell ref="S2:S3"/>
    <mergeCell ref="A14:B14"/>
    <mergeCell ref="A15:B15"/>
    <mergeCell ref="A16:B16"/>
    <mergeCell ref="A17:B17"/>
    <mergeCell ref="A18:B18"/>
    <mergeCell ref="A9:B9"/>
    <mergeCell ref="A10:B10"/>
    <mergeCell ref="A11:B11"/>
    <mergeCell ref="A12:B12"/>
  </mergeCells>
  <phoneticPr fontId="3"/>
  <printOptions horizontalCentered="1" verticalCentered="1"/>
  <pageMargins left="0.78740157480314965" right="0.78740157480314965" top="0.78740157480314965" bottom="0.78740157480314965" header="0.51181102362204722" footer="0.39370078740157483"/>
  <pageSetup paperSize="9" scale="68" orientation="landscape" r:id="rId1"/>
  <headerFooter scaleWithDoc="0"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5"/>
  <sheetViews>
    <sheetView zoomScale="85" zoomScaleNormal="85" zoomScaleSheetLayoutView="70" workbookViewId="0">
      <selection sqref="A1:J1"/>
    </sheetView>
  </sheetViews>
  <sheetFormatPr defaultColWidth="15.28515625" defaultRowHeight="13.5"/>
  <cols>
    <col min="1" max="1" width="6.85546875" style="100" customWidth="1"/>
    <col min="2" max="2" width="8.140625" style="100" customWidth="1"/>
    <col min="3" max="4" width="9.7109375" style="100" bestFit="1" customWidth="1"/>
    <col min="5" max="5" width="11" style="100" customWidth="1"/>
    <col min="6" max="7" width="8" style="100" customWidth="1"/>
    <col min="8" max="9" width="13.42578125" style="100" customWidth="1"/>
    <col min="10" max="10" width="14.28515625" style="100" customWidth="1"/>
    <col min="11" max="12" width="13.42578125" style="100" customWidth="1"/>
    <col min="13" max="13" width="8.5703125" style="100" customWidth="1"/>
    <col min="14" max="16" width="11" style="100" customWidth="1"/>
    <col min="17" max="17" width="13.42578125" style="100" customWidth="1"/>
    <col min="18" max="19" width="14.28515625" style="100" customWidth="1"/>
    <col min="20" max="20" width="2.85546875" style="100" customWidth="1"/>
    <col min="21" max="21" width="10.5703125" style="100" bestFit="1" customWidth="1"/>
    <col min="22" max="22" width="9" style="100" bestFit="1" customWidth="1"/>
    <col min="23" max="23" width="7" style="100" bestFit="1" customWidth="1"/>
    <col min="24" max="24" width="6.85546875" style="100" customWidth="1"/>
    <col min="25" max="16384" width="15.28515625" style="100"/>
  </cols>
  <sheetData>
    <row r="1" spans="1:23" ht="24" customHeight="1">
      <c r="A1" s="196" t="s">
        <v>166</v>
      </c>
      <c r="B1" s="196"/>
      <c r="C1" s="196"/>
      <c r="D1" s="196"/>
      <c r="E1" s="196"/>
      <c r="F1" s="196"/>
      <c r="G1" s="196"/>
      <c r="H1" s="196"/>
      <c r="I1" s="196"/>
      <c r="J1" s="196"/>
      <c r="K1" s="125"/>
      <c r="L1" s="125"/>
      <c r="M1" s="126"/>
      <c r="N1" s="126"/>
      <c r="O1" s="126"/>
      <c r="P1" s="126"/>
      <c r="Q1" s="126"/>
      <c r="R1" s="126"/>
      <c r="S1" s="126"/>
    </row>
    <row r="2" spans="1:23" ht="24" customHeight="1">
      <c r="A2" s="127" t="s">
        <v>40</v>
      </c>
      <c r="B2" s="128" t="s">
        <v>41</v>
      </c>
      <c r="C2" s="129" t="s">
        <v>42</v>
      </c>
      <c r="D2" s="130"/>
      <c r="E2" s="131"/>
      <c r="F2" s="131"/>
      <c r="G2" s="130"/>
      <c r="H2" s="132"/>
      <c r="I2" s="129" t="s">
        <v>43</v>
      </c>
      <c r="J2" s="130"/>
      <c r="K2" s="131"/>
      <c r="L2" s="131"/>
      <c r="M2" s="131"/>
      <c r="N2" s="131"/>
      <c r="O2" s="130"/>
      <c r="P2" s="130"/>
      <c r="Q2" s="130"/>
      <c r="R2" s="132"/>
      <c r="S2" s="201" t="s">
        <v>154</v>
      </c>
    </row>
    <row r="3" spans="1:23" ht="24" customHeight="1">
      <c r="A3" s="133" t="s">
        <v>45</v>
      </c>
      <c r="B3" s="134"/>
      <c r="C3" s="135" t="s">
        <v>31</v>
      </c>
      <c r="D3" s="135" t="s">
        <v>34</v>
      </c>
      <c r="E3" s="135" t="s">
        <v>32</v>
      </c>
      <c r="F3" s="136" t="s">
        <v>155</v>
      </c>
      <c r="G3" s="135" t="s">
        <v>47</v>
      </c>
      <c r="H3" s="135" t="s">
        <v>48</v>
      </c>
      <c r="I3" s="135" t="s">
        <v>31</v>
      </c>
      <c r="J3" s="135" t="s">
        <v>34</v>
      </c>
      <c r="K3" s="135" t="s">
        <v>156</v>
      </c>
      <c r="L3" s="135" t="s">
        <v>32</v>
      </c>
      <c r="M3" s="136" t="s">
        <v>155</v>
      </c>
      <c r="N3" s="135" t="s">
        <v>78</v>
      </c>
      <c r="O3" s="135" t="s">
        <v>79</v>
      </c>
      <c r="P3" s="136" t="s">
        <v>157</v>
      </c>
      <c r="Q3" s="135" t="s">
        <v>51</v>
      </c>
      <c r="R3" s="135" t="s">
        <v>48</v>
      </c>
      <c r="S3" s="202"/>
    </row>
    <row r="4" spans="1:23" ht="24" customHeight="1">
      <c r="A4" s="137" t="s">
        <v>52</v>
      </c>
      <c r="B4" s="138" t="s">
        <v>158</v>
      </c>
      <c r="C4" s="139" t="s">
        <v>75</v>
      </c>
      <c r="D4" s="139" t="s">
        <v>75</v>
      </c>
      <c r="E4" s="139" t="s">
        <v>75</v>
      </c>
      <c r="F4" s="139" t="s">
        <v>75</v>
      </c>
      <c r="G4" s="139" t="s">
        <v>75</v>
      </c>
      <c r="H4" s="139" t="s">
        <v>75</v>
      </c>
      <c r="I4" s="139" t="s">
        <v>75</v>
      </c>
      <c r="J4" s="139" t="s">
        <v>75</v>
      </c>
      <c r="K4" s="139" t="s">
        <v>75</v>
      </c>
      <c r="L4" s="139" t="s">
        <v>75</v>
      </c>
      <c r="M4" s="139" t="s">
        <v>75</v>
      </c>
      <c r="N4" s="139" t="s">
        <v>75</v>
      </c>
      <c r="O4" s="140">
        <v>3752</v>
      </c>
      <c r="P4" s="140">
        <v>32</v>
      </c>
      <c r="Q4" s="140">
        <v>16075</v>
      </c>
      <c r="R4" s="140">
        <v>19859</v>
      </c>
      <c r="S4" s="141">
        <v>19859</v>
      </c>
    </row>
    <row r="5" spans="1:23" ht="24" customHeight="1">
      <c r="A5" s="137" t="s">
        <v>52</v>
      </c>
      <c r="B5" s="138" t="s">
        <v>80</v>
      </c>
      <c r="C5" s="139" t="s">
        <v>75</v>
      </c>
      <c r="D5" s="139" t="s">
        <v>75</v>
      </c>
      <c r="E5" s="139" t="s">
        <v>75</v>
      </c>
      <c r="F5" s="139" t="s">
        <v>75</v>
      </c>
      <c r="G5" s="139" t="s">
        <v>75</v>
      </c>
      <c r="H5" s="139" t="s">
        <v>75</v>
      </c>
      <c r="I5" s="139" t="s">
        <v>75</v>
      </c>
      <c r="J5" s="139" t="s">
        <v>75</v>
      </c>
      <c r="K5" s="139" t="s">
        <v>75</v>
      </c>
      <c r="L5" s="139" t="s">
        <v>75</v>
      </c>
      <c r="M5" s="139" t="s">
        <v>75</v>
      </c>
      <c r="N5" s="139" t="s">
        <v>75</v>
      </c>
      <c r="O5" s="140">
        <v>12118</v>
      </c>
      <c r="P5" s="140">
        <v>90</v>
      </c>
      <c r="Q5" s="140">
        <v>33904</v>
      </c>
      <c r="R5" s="140">
        <v>46112</v>
      </c>
      <c r="S5" s="141">
        <v>46112</v>
      </c>
      <c r="U5" s="154" t="s">
        <v>167</v>
      </c>
      <c r="V5" s="154"/>
      <c r="W5" s="154"/>
    </row>
    <row r="6" spans="1:23" ht="24" customHeight="1">
      <c r="A6" s="137" t="s">
        <v>52</v>
      </c>
      <c r="B6" s="138" t="s">
        <v>81</v>
      </c>
      <c r="C6" s="139" t="s">
        <v>75</v>
      </c>
      <c r="D6" s="139" t="s">
        <v>75</v>
      </c>
      <c r="E6" s="139" t="s">
        <v>75</v>
      </c>
      <c r="F6" s="139" t="s">
        <v>75</v>
      </c>
      <c r="G6" s="139" t="s">
        <v>75</v>
      </c>
      <c r="H6" s="139" t="s">
        <v>75</v>
      </c>
      <c r="I6" s="139" t="s">
        <v>75</v>
      </c>
      <c r="J6" s="139" t="s">
        <v>75</v>
      </c>
      <c r="K6" s="140">
        <v>4914</v>
      </c>
      <c r="L6" s="140">
        <v>154476</v>
      </c>
      <c r="M6" s="140">
        <v>122</v>
      </c>
      <c r="N6" s="140">
        <v>175</v>
      </c>
      <c r="O6" s="140">
        <v>9587</v>
      </c>
      <c r="P6" s="140">
        <v>82</v>
      </c>
      <c r="Q6" s="140">
        <v>33115</v>
      </c>
      <c r="R6" s="142">
        <v>202471</v>
      </c>
      <c r="S6" s="141">
        <v>202471</v>
      </c>
      <c r="U6" s="105"/>
      <c r="V6" s="81" t="s">
        <v>138</v>
      </c>
      <c r="W6" s="155" t="s">
        <v>150</v>
      </c>
    </row>
    <row r="7" spans="1:23" ht="24" customHeight="1">
      <c r="A7" s="137" t="s">
        <v>52</v>
      </c>
      <c r="B7" s="138" t="s">
        <v>82</v>
      </c>
      <c r="C7" s="139" t="s">
        <v>75</v>
      </c>
      <c r="D7" s="139" t="s">
        <v>75</v>
      </c>
      <c r="E7" s="139" t="s">
        <v>75</v>
      </c>
      <c r="F7" s="139" t="s">
        <v>75</v>
      </c>
      <c r="G7" s="139" t="s">
        <v>75</v>
      </c>
      <c r="H7" s="139" t="s">
        <v>75</v>
      </c>
      <c r="I7" s="140">
        <v>215</v>
      </c>
      <c r="J7" s="140">
        <v>0</v>
      </c>
      <c r="K7" s="140">
        <v>33691</v>
      </c>
      <c r="L7" s="140">
        <v>550300</v>
      </c>
      <c r="M7" s="140">
        <v>216</v>
      </c>
      <c r="N7" s="140">
        <v>213</v>
      </c>
      <c r="O7" s="140">
        <v>6252</v>
      </c>
      <c r="P7" s="140">
        <v>88</v>
      </c>
      <c r="Q7" s="140">
        <v>24157</v>
      </c>
      <c r="R7" s="140">
        <v>615132</v>
      </c>
      <c r="S7" s="141">
        <v>615132</v>
      </c>
      <c r="U7" s="106"/>
      <c r="V7" s="107" t="s">
        <v>139</v>
      </c>
      <c r="W7" s="156"/>
    </row>
    <row r="8" spans="1:23" ht="24" customHeight="1">
      <c r="A8" s="143" t="s">
        <v>83</v>
      </c>
      <c r="B8" s="144"/>
      <c r="C8" s="139" t="s">
        <v>75</v>
      </c>
      <c r="D8" s="139" t="s">
        <v>75</v>
      </c>
      <c r="E8" s="139" t="s">
        <v>75</v>
      </c>
      <c r="F8" s="139" t="s">
        <v>75</v>
      </c>
      <c r="G8" s="139" t="s">
        <v>75</v>
      </c>
      <c r="H8" s="139" t="s">
        <v>75</v>
      </c>
      <c r="I8" s="140">
        <v>215</v>
      </c>
      <c r="J8" s="140">
        <v>0</v>
      </c>
      <c r="K8" s="140">
        <v>38605</v>
      </c>
      <c r="L8" s="140">
        <v>704776</v>
      </c>
      <c r="M8" s="140">
        <v>338</v>
      </c>
      <c r="N8" s="140">
        <v>388</v>
      </c>
      <c r="O8" s="140">
        <v>31709</v>
      </c>
      <c r="P8" s="140">
        <v>292</v>
      </c>
      <c r="Q8" s="140">
        <v>107251</v>
      </c>
      <c r="R8" s="140">
        <v>883574</v>
      </c>
      <c r="S8" s="141">
        <v>883574</v>
      </c>
      <c r="U8" s="101" t="s">
        <v>135</v>
      </c>
      <c r="V8" s="108">
        <v>21321</v>
      </c>
      <c r="W8" s="110"/>
    </row>
    <row r="9" spans="1:23" ht="24" customHeight="1">
      <c r="A9" s="143" t="s">
        <v>84</v>
      </c>
      <c r="B9" s="144"/>
      <c r="C9" s="140">
        <v>1715</v>
      </c>
      <c r="D9" s="140">
        <v>360</v>
      </c>
      <c r="E9" s="140">
        <v>1748</v>
      </c>
      <c r="F9" s="140">
        <v>7</v>
      </c>
      <c r="G9" s="140">
        <v>3</v>
      </c>
      <c r="H9" s="140">
        <v>3833</v>
      </c>
      <c r="I9" s="140">
        <v>33142</v>
      </c>
      <c r="J9" s="140">
        <v>47310</v>
      </c>
      <c r="K9" s="140">
        <v>3583045</v>
      </c>
      <c r="L9" s="140">
        <v>981719</v>
      </c>
      <c r="M9" s="140">
        <v>441</v>
      </c>
      <c r="N9" s="140">
        <v>1276</v>
      </c>
      <c r="O9" s="140">
        <v>17933</v>
      </c>
      <c r="P9" s="140">
        <v>393</v>
      </c>
      <c r="Q9" s="140">
        <v>72299</v>
      </c>
      <c r="R9" s="140">
        <v>4737558</v>
      </c>
      <c r="S9" s="141">
        <v>4741391</v>
      </c>
      <c r="U9" s="101" t="s">
        <v>5</v>
      </c>
      <c r="V9" s="108">
        <v>6330</v>
      </c>
      <c r="W9" s="112">
        <f>(SUM(C9:E9)+SUM(I9:L9))/V9/1000</f>
        <v>0.73444533965244863</v>
      </c>
    </row>
    <row r="10" spans="1:23" ht="24" customHeight="1">
      <c r="A10" s="143" t="s">
        <v>85</v>
      </c>
      <c r="B10" s="144"/>
      <c r="C10" s="140">
        <v>6884</v>
      </c>
      <c r="D10" s="140">
        <v>4039</v>
      </c>
      <c r="E10" s="140">
        <v>2464</v>
      </c>
      <c r="F10" s="140">
        <v>43</v>
      </c>
      <c r="G10" s="140">
        <v>3</v>
      </c>
      <c r="H10" s="140">
        <v>13433</v>
      </c>
      <c r="I10" s="140">
        <v>96272</v>
      </c>
      <c r="J10" s="140">
        <v>207575</v>
      </c>
      <c r="K10" s="140">
        <v>4899359</v>
      </c>
      <c r="L10" s="140">
        <v>128361</v>
      </c>
      <c r="M10" s="140">
        <v>89</v>
      </c>
      <c r="N10" s="140">
        <v>855</v>
      </c>
      <c r="O10" s="140">
        <v>10914</v>
      </c>
      <c r="P10" s="140">
        <v>316</v>
      </c>
      <c r="Q10" s="140">
        <v>53920</v>
      </c>
      <c r="R10" s="140">
        <v>5397661</v>
      </c>
      <c r="S10" s="141">
        <v>5411094</v>
      </c>
      <c r="U10" s="101" t="s">
        <v>6</v>
      </c>
      <c r="V10" s="108">
        <v>6223</v>
      </c>
      <c r="W10" s="112">
        <f t="shared" ref="W10:W22" si="0">(SUM(C10:E10)+SUM(I10:L10))/V10/1000</f>
        <v>0.8589031013980396</v>
      </c>
    </row>
    <row r="11" spans="1:23" ht="24" customHeight="1">
      <c r="A11" s="143" t="s">
        <v>86</v>
      </c>
      <c r="B11" s="144"/>
      <c r="C11" s="140">
        <v>14096</v>
      </c>
      <c r="D11" s="140">
        <v>8870</v>
      </c>
      <c r="E11" s="140">
        <v>2433</v>
      </c>
      <c r="F11" s="140">
        <v>90</v>
      </c>
      <c r="G11" s="140">
        <v>9</v>
      </c>
      <c r="H11" s="140">
        <v>25498</v>
      </c>
      <c r="I11" s="140">
        <v>164417</v>
      </c>
      <c r="J11" s="140">
        <v>4427771</v>
      </c>
      <c r="K11" s="140">
        <v>1616360</v>
      </c>
      <c r="L11" s="140">
        <v>74110</v>
      </c>
      <c r="M11" s="140">
        <v>80</v>
      </c>
      <c r="N11" s="140">
        <v>882</v>
      </c>
      <c r="O11" s="140">
        <v>10020</v>
      </c>
      <c r="P11" s="140">
        <v>240</v>
      </c>
      <c r="Q11" s="140">
        <v>53455</v>
      </c>
      <c r="R11" s="140">
        <v>6347335</v>
      </c>
      <c r="S11" s="141">
        <v>6372833</v>
      </c>
      <c r="U11" s="101" t="s">
        <v>7</v>
      </c>
      <c r="V11" s="108">
        <v>6936</v>
      </c>
      <c r="W11" s="112">
        <f t="shared" si="0"/>
        <v>0.90946611880046135</v>
      </c>
    </row>
    <row r="12" spans="1:23" ht="24" customHeight="1">
      <c r="A12" s="143" t="s">
        <v>87</v>
      </c>
      <c r="B12" s="144"/>
      <c r="C12" s="140">
        <v>27591</v>
      </c>
      <c r="D12" s="140">
        <v>17287</v>
      </c>
      <c r="E12" s="140">
        <v>2686</v>
      </c>
      <c r="F12" s="140">
        <v>143</v>
      </c>
      <c r="G12" s="140">
        <v>40</v>
      </c>
      <c r="H12" s="140">
        <v>47747</v>
      </c>
      <c r="I12" s="140">
        <v>273027</v>
      </c>
      <c r="J12" s="140">
        <v>6332918</v>
      </c>
      <c r="K12" s="140">
        <v>454810</v>
      </c>
      <c r="L12" s="140">
        <v>49958</v>
      </c>
      <c r="M12" s="140">
        <v>56</v>
      </c>
      <c r="N12" s="140">
        <v>975</v>
      </c>
      <c r="O12" s="140">
        <v>8687</v>
      </c>
      <c r="P12" s="140">
        <v>241</v>
      </c>
      <c r="Q12" s="140">
        <v>55706</v>
      </c>
      <c r="R12" s="140">
        <v>7176378</v>
      </c>
      <c r="S12" s="141">
        <v>7224125</v>
      </c>
      <c r="U12" s="101" t="s">
        <v>8</v>
      </c>
      <c r="V12" s="108">
        <v>7694</v>
      </c>
      <c r="W12" s="112">
        <f t="shared" si="0"/>
        <v>0.93037132830777225</v>
      </c>
    </row>
    <row r="13" spans="1:23" ht="24" customHeight="1">
      <c r="A13" s="143" t="s">
        <v>88</v>
      </c>
      <c r="B13" s="144"/>
      <c r="C13" s="140">
        <v>53565</v>
      </c>
      <c r="D13" s="140">
        <v>31754</v>
      </c>
      <c r="E13" s="140">
        <v>3461</v>
      </c>
      <c r="F13" s="140">
        <v>195</v>
      </c>
      <c r="G13" s="140">
        <v>57</v>
      </c>
      <c r="H13" s="140">
        <v>89032</v>
      </c>
      <c r="I13" s="140">
        <v>425810</v>
      </c>
      <c r="J13" s="140">
        <v>7638145</v>
      </c>
      <c r="K13" s="140">
        <v>271384</v>
      </c>
      <c r="L13" s="140">
        <v>31921</v>
      </c>
      <c r="M13" s="140">
        <v>73</v>
      </c>
      <c r="N13" s="140">
        <v>1164</v>
      </c>
      <c r="O13" s="140">
        <v>9241</v>
      </c>
      <c r="P13" s="140">
        <v>217</v>
      </c>
      <c r="Q13" s="140">
        <v>57029</v>
      </c>
      <c r="R13" s="140">
        <v>8434984</v>
      </c>
      <c r="S13" s="141">
        <v>8524016</v>
      </c>
      <c r="U13" s="101" t="s">
        <v>9</v>
      </c>
      <c r="V13" s="108">
        <v>9093</v>
      </c>
      <c r="W13" s="112">
        <f t="shared" si="0"/>
        <v>0.92995051138238205</v>
      </c>
    </row>
    <row r="14" spans="1:23" ht="24" customHeight="1">
      <c r="A14" s="143" t="s">
        <v>89</v>
      </c>
      <c r="B14" s="144"/>
      <c r="C14" s="140">
        <v>82878</v>
      </c>
      <c r="D14" s="140">
        <v>52914</v>
      </c>
      <c r="E14" s="140">
        <v>4291</v>
      </c>
      <c r="F14" s="140">
        <v>255</v>
      </c>
      <c r="G14" s="140">
        <v>85</v>
      </c>
      <c r="H14" s="140">
        <v>140423</v>
      </c>
      <c r="I14" s="140">
        <v>534428</v>
      </c>
      <c r="J14" s="140">
        <v>8216571</v>
      </c>
      <c r="K14" s="140">
        <v>168402</v>
      </c>
      <c r="L14" s="140">
        <v>21133</v>
      </c>
      <c r="M14" s="140">
        <v>99</v>
      </c>
      <c r="N14" s="140">
        <v>1202</v>
      </c>
      <c r="O14" s="140">
        <v>10389</v>
      </c>
      <c r="P14" s="140">
        <v>180</v>
      </c>
      <c r="Q14" s="140">
        <v>55162</v>
      </c>
      <c r="R14" s="140">
        <v>9007566</v>
      </c>
      <c r="S14" s="141">
        <v>9147989</v>
      </c>
      <c r="U14" s="101" t="s">
        <v>10</v>
      </c>
      <c r="V14" s="108">
        <v>9666</v>
      </c>
      <c r="W14" s="112">
        <f t="shared" si="0"/>
        <v>0.93943896130767646</v>
      </c>
    </row>
    <row r="15" spans="1:23" ht="24" customHeight="1">
      <c r="A15" s="143" t="s">
        <v>90</v>
      </c>
      <c r="B15" s="144"/>
      <c r="C15" s="140">
        <v>99172</v>
      </c>
      <c r="D15" s="140">
        <v>65553</v>
      </c>
      <c r="E15" s="140">
        <v>4557</v>
      </c>
      <c r="F15" s="140">
        <v>203</v>
      </c>
      <c r="G15" s="140">
        <v>80</v>
      </c>
      <c r="H15" s="140">
        <v>169565</v>
      </c>
      <c r="I15" s="140">
        <v>493270</v>
      </c>
      <c r="J15" s="140">
        <v>7013598</v>
      </c>
      <c r="K15" s="140">
        <v>92564</v>
      </c>
      <c r="L15" s="140">
        <v>13050</v>
      </c>
      <c r="M15" s="140">
        <v>106</v>
      </c>
      <c r="N15" s="140">
        <v>908</v>
      </c>
      <c r="O15" s="140">
        <v>8461</v>
      </c>
      <c r="P15" s="140">
        <v>137</v>
      </c>
      <c r="Q15" s="140">
        <v>50568</v>
      </c>
      <c r="R15" s="140">
        <v>7672662</v>
      </c>
      <c r="S15" s="141">
        <v>7842227</v>
      </c>
      <c r="U15" s="101" t="s">
        <v>11</v>
      </c>
      <c r="V15" s="108">
        <v>8360</v>
      </c>
      <c r="W15" s="112">
        <f t="shared" si="0"/>
        <v>0.93083301435406707</v>
      </c>
    </row>
    <row r="16" spans="1:23" ht="24" customHeight="1">
      <c r="A16" s="143" t="s">
        <v>91</v>
      </c>
      <c r="B16" s="144"/>
      <c r="C16" s="140">
        <v>103439</v>
      </c>
      <c r="D16" s="140">
        <v>75919</v>
      </c>
      <c r="E16" s="140">
        <v>3953</v>
      </c>
      <c r="F16" s="140">
        <v>166</v>
      </c>
      <c r="G16" s="140">
        <v>51</v>
      </c>
      <c r="H16" s="140">
        <v>183528</v>
      </c>
      <c r="I16" s="140">
        <v>443652</v>
      </c>
      <c r="J16" s="140">
        <v>6195865</v>
      </c>
      <c r="K16" s="140">
        <v>57179</v>
      </c>
      <c r="L16" s="140">
        <v>9180</v>
      </c>
      <c r="M16" s="140">
        <v>103</v>
      </c>
      <c r="N16" s="140">
        <v>688</v>
      </c>
      <c r="O16" s="140">
        <v>5896</v>
      </c>
      <c r="P16" s="140">
        <v>198</v>
      </c>
      <c r="Q16" s="140">
        <v>52864</v>
      </c>
      <c r="R16" s="140">
        <v>6765625</v>
      </c>
      <c r="S16" s="141">
        <v>6949153</v>
      </c>
      <c r="U16" s="101" t="s">
        <v>12</v>
      </c>
      <c r="V16" s="108">
        <v>7651</v>
      </c>
      <c r="W16" s="112">
        <f t="shared" si="0"/>
        <v>0.90042961704352376</v>
      </c>
    </row>
    <row r="17" spans="1:23" ht="24" customHeight="1">
      <c r="A17" s="143" t="s">
        <v>92</v>
      </c>
      <c r="B17" s="144"/>
      <c r="C17" s="140">
        <v>100176</v>
      </c>
      <c r="D17" s="140">
        <v>102090</v>
      </c>
      <c r="E17" s="140">
        <v>2496</v>
      </c>
      <c r="F17" s="140">
        <v>129</v>
      </c>
      <c r="G17" s="140">
        <v>57</v>
      </c>
      <c r="H17" s="140">
        <v>204948</v>
      </c>
      <c r="I17" s="140">
        <v>427587</v>
      </c>
      <c r="J17" s="140">
        <v>5828055</v>
      </c>
      <c r="K17" s="140">
        <v>40878</v>
      </c>
      <c r="L17" s="140">
        <v>7099</v>
      </c>
      <c r="M17" s="140">
        <v>101</v>
      </c>
      <c r="N17" s="140">
        <v>2039</v>
      </c>
      <c r="O17" s="140">
        <v>3612</v>
      </c>
      <c r="P17" s="140">
        <v>362</v>
      </c>
      <c r="Q17" s="140">
        <v>68976</v>
      </c>
      <c r="R17" s="140">
        <v>6378709</v>
      </c>
      <c r="S17" s="141">
        <v>6583657</v>
      </c>
      <c r="U17" s="101" t="s">
        <v>13</v>
      </c>
      <c r="V17" s="108">
        <v>7591</v>
      </c>
      <c r="W17" s="112">
        <f t="shared" si="0"/>
        <v>0.85738124094322221</v>
      </c>
    </row>
    <row r="18" spans="1:23" ht="24" customHeight="1">
      <c r="A18" s="143" t="s">
        <v>93</v>
      </c>
      <c r="B18" s="144"/>
      <c r="C18" s="140">
        <v>123005</v>
      </c>
      <c r="D18" s="140">
        <v>169778</v>
      </c>
      <c r="E18" s="140">
        <v>784</v>
      </c>
      <c r="F18" s="140">
        <v>158</v>
      </c>
      <c r="G18" s="140">
        <v>55</v>
      </c>
      <c r="H18" s="140">
        <v>293780</v>
      </c>
      <c r="I18" s="140">
        <v>504820</v>
      </c>
      <c r="J18" s="140">
        <v>6349309</v>
      </c>
      <c r="K18" s="140">
        <v>33937</v>
      </c>
      <c r="L18" s="140">
        <v>7590</v>
      </c>
      <c r="M18" s="140">
        <v>191</v>
      </c>
      <c r="N18" s="140">
        <v>4554</v>
      </c>
      <c r="O18" s="140">
        <v>3479</v>
      </c>
      <c r="P18" s="140">
        <v>1045</v>
      </c>
      <c r="Q18" s="140">
        <v>139209</v>
      </c>
      <c r="R18" s="140">
        <v>7044134</v>
      </c>
      <c r="S18" s="141">
        <v>7337914</v>
      </c>
      <c r="U18" s="101" t="s">
        <v>14</v>
      </c>
      <c r="V18" s="108">
        <v>9368</v>
      </c>
      <c r="W18" s="112">
        <f t="shared" si="0"/>
        <v>0.76742346285226304</v>
      </c>
    </row>
    <row r="19" spans="1:23" ht="24" customHeight="1">
      <c r="A19" s="143" t="s">
        <v>94</v>
      </c>
      <c r="B19" s="144"/>
      <c r="C19" s="140">
        <v>110290</v>
      </c>
      <c r="D19" s="140">
        <v>161913</v>
      </c>
      <c r="E19" s="140">
        <v>133</v>
      </c>
      <c r="F19" s="140">
        <v>143</v>
      </c>
      <c r="G19" s="140">
        <v>49</v>
      </c>
      <c r="H19" s="140">
        <v>272528</v>
      </c>
      <c r="I19" s="140">
        <v>454498</v>
      </c>
      <c r="J19" s="140">
        <v>4744082</v>
      </c>
      <c r="K19" s="140">
        <v>22363</v>
      </c>
      <c r="L19" s="140">
        <v>7337</v>
      </c>
      <c r="M19" s="140">
        <v>137</v>
      </c>
      <c r="N19" s="140">
        <v>3142</v>
      </c>
      <c r="O19" s="140">
        <v>4758</v>
      </c>
      <c r="P19" s="140">
        <v>2780</v>
      </c>
      <c r="Q19" s="140">
        <v>147017</v>
      </c>
      <c r="R19" s="140">
        <v>5386114</v>
      </c>
      <c r="S19" s="141">
        <v>5658642</v>
      </c>
      <c r="U19" s="101" t="s">
        <v>15</v>
      </c>
      <c r="V19" s="108">
        <v>8234</v>
      </c>
      <c r="W19" s="112">
        <f t="shared" si="0"/>
        <v>0.66803692008744231</v>
      </c>
    </row>
    <row r="20" spans="1:23" ht="24" customHeight="1">
      <c r="A20" s="143" t="s">
        <v>159</v>
      </c>
      <c r="B20" s="144"/>
      <c r="C20" s="140">
        <v>82421</v>
      </c>
      <c r="D20" s="140">
        <v>95876</v>
      </c>
      <c r="E20" s="140">
        <v>16</v>
      </c>
      <c r="F20" s="140">
        <v>111</v>
      </c>
      <c r="G20" s="140">
        <v>25</v>
      </c>
      <c r="H20" s="140">
        <v>178449</v>
      </c>
      <c r="I20" s="140">
        <v>270429</v>
      </c>
      <c r="J20" s="140">
        <v>2779463</v>
      </c>
      <c r="K20" s="140">
        <v>15739</v>
      </c>
      <c r="L20" s="140">
        <v>8398</v>
      </c>
      <c r="M20" s="140">
        <v>76</v>
      </c>
      <c r="N20" s="140">
        <v>2413</v>
      </c>
      <c r="O20" s="140">
        <v>5931</v>
      </c>
      <c r="P20" s="140">
        <v>5787</v>
      </c>
      <c r="Q20" s="140">
        <v>106517</v>
      </c>
      <c r="R20" s="140">
        <v>3194753</v>
      </c>
      <c r="S20" s="141">
        <v>3373202</v>
      </c>
      <c r="U20" s="101" t="s">
        <v>134</v>
      </c>
      <c r="V20" s="108">
        <v>6932</v>
      </c>
      <c r="W20" s="112">
        <f t="shared" si="0"/>
        <v>0.46917801500288514</v>
      </c>
    </row>
    <row r="21" spans="1:23" ht="24" customHeight="1">
      <c r="A21" s="143" t="s">
        <v>160</v>
      </c>
      <c r="B21" s="144"/>
      <c r="C21" s="140">
        <v>59900</v>
      </c>
      <c r="D21" s="140">
        <v>68602</v>
      </c>
      <c r="E21" s="140">
        <v>5</v>
      </c>
      <c r="F21" s="140">
        <v>42</v>
      </c>
      <c r="G21" s="140">
        <v>9</v>
      </c>
      <c r="H21" s="140">
        <v>128558</v>
      </c>
      <c r="I21" s="140">
        <v>100625</v>
      </c>
      <c r="J21" s="140">
        <v>1321225</v>
      </c>
      <c r="K21" s="140">
        <v>20559</v>
      </c>
      <c r="L21" s="140">
        <v>7296</v>
      </c>
      <c r="M21" s="140">
        <v>52</v>
      </c>
      <c r="N21" s="140">
        <v>2197</v>
      </c>
      <c r="O21" s="140">
        <v>6477</v>
      </c>
      <c r="P21" s="140">
        <v>7752</v>
      </c>
      <c r="Q21" s="140">
        <v>55593</v>
      </c>
      <c r="R21" s="140">
        <v>1521776</v>
      </c>
      <c r="S21" s="141">
        <v>1650334</v>
      </c>
      <c r="U21" s="101" t="s">
        <v>133</v>
      </c>
      <c r="V21" s="108">
        <v>5347</v>
      </c>
      <c r="W21" s="112">
        <f t="shared" si="0"/>
        <v>0.29515840658313075</v>
      </c>
    </row>
    <row r="22" spans="1:23" ht="24" customHeight="1">
      <c r="A22" s="143" t="s">
        <v>95</v>
      </c>
      <c r="B22" s="144"/>
      <c r="C22" s="140">
        <v>30995</v>
      </c>
      <c r="D22" s="140">
        <v>21681</v>
      </c>
      <c r="E22" s="140">
        <v>3</v>
      </c>
      <c r="F22" s="140">
        <v>12</v>
      </c>
      <c r="G22" s="140">
        <v>1</v>
      </c>
      <c r="H22" s="140">
        <v>52692</v>
      </c>
      <c r="I22" s="140">
        <v>20197</v>
      </c>
      <c r="J22" s="140">
        <v>496578</v>
      </c>
      <c r="K22" s="140">
        <v>14948</v>
      </c>
      <c r="L22" s="140">
        <v>4232</v>
      </c>
      <c r="M22" s="140">
        <v>41</v>
      </c>
      <c r="N22" s="140">
        <v>1298</v>
      </c>
      <c r="O22" s="140">
        <v>4110</v>
      </c>
      <c r="P22" s="140">
        <v>4482</v>
      </c>
      <c r="Q22" s="140">
        <v>16195</v>
      </c>
      <c r="R22" s="140">
        <v>562081</v>
      </c>
      <c r="S22" s="141">
        <v>614773</v>
      </c>
      <c r="U22" s="101" t="s">
        <v>132</v>
      </c>
      <c r="V22" s="108">
        <v>5696</v>
      </c>
      <c r="W22" s="112">
        <f t="shared" si="0"/>
        <v>0.10334164325842697</v>
      </c>
    </row>
    <row r="23" spans="1:23" ht="24" customHeight="1">
      <c r="A23" s="203" t="s">
        <v>73</v>
      </c>
      <c r="B23" s="204"/>
      <c r="C23" s="140">
        <v>896127</v>
      </c>
      <c r="D23" s="140">
        <v>876636</v>
      </c>
      <c r="E23" s="140">
        <v>29030</v>
      </c>
      <c r="F23" s="140">
        <v>1697</v>
      </c>
      <c r="G23" s="140">
        <v>524</v>
      </c>
      <c r="H23" s="140">
        <v>1804014</v>
      </c>
      <c r="I23" s="140">
        <v>4242389</v>
      </c>
      <c r="J23" s="140">
        <v>61598465</v>
      </c>
      <c r="K23" s="140">
        <v>11330132</v>
      </c>
      <c r="L23" s="140">
        <v>2056160</v>
      </c>
      <c r="M23" s="140">
        <v>1983</v>
      </c>
      <c r="N23" s="140">
        <v>23981</v>
      </c>
      <c r="O23" s="140">
        <v>141617</v>
      </c>
      <c r="P23" s="140">
        <v>24422</v>
      </c>
      <c r="Q23" s="140">
        <v>1091761</v>
      </c>
      <c r="R23" s="140">
        <v>80510910</v>
      </c>
      <c r="S23" s="141">
        <v>82314924</v>
      </c>
      <c r="U23" s="104" t="s">
        <v>136</v>
      </c>
      <c r="V23" s="109">
        <v>126443</v>
      </c>
      <c r="W23" s="111"/>
    </row>
    <row r="24" spans="1:23" ht="24" customHeight="1">
      <c r="A24" s="82"/>
      <c r="B24" s="82"/>
      <c r="C24" s="83"/>
      <c r="D24" s="83"/>
      <c r="E24" s="83"/>
      <c r="F24" s="83"/>
      <c r="G24" s="83"/>
      <c r="H24" s="84"/>
      <c r="I24" s="83"/>
      <c r="J24" s="83"/>
      <c r="K24" s="83"/>
      <c r="L24" s="83"/>
      <c r="M24" s="83"/>
      <c r="N24" s="83"/>
      <c r="O24" s="83"/>
      <c r="P24" s="83"/>
      <c r="Q24" s="83"/>
      <c r="R24" s="84"/>
      <c r="S24" s="84"/>
    </row>
    <row r="25" spans="1:23" ht="24" customHeight="1">
      <c r="A25" s="199" t="s">
        <v>161</v>
      </c>
      <c r="B25" s="200"/>
      <c r="C25" s="140">
        <v>406611</v>
      </c>
      <c r="D25" s="140">
        <v>517850</v>
      </c>
      <c r="E25" s="140">
        <v>941</v>
      </c>
      <c r="F25" s="140">
        <v>466</v>
      </c>
      <c r="G25" s="140">
        <v>139</v>
      </c>
      <c r="H25" s="140">
        <v>926007</v>
      </c>
      <c r="I25" s="140">
        <v>1350569</v>
      </c>
      <c r="J25" s="140">
        <v>15690657</v>
      </c>
      <c r="K25" s="140">
        <v>107546</v>
      </c>
      <c r="L25" s="140">
        <v>34853</v>
      </c>
      <c r="M25" s="140">
        <v>497</v>
      </c>
      <c r="N25" s="140">
        <v>13604</v>
      </c>
      <c r="O25" s="140">
        <v>24755</v>
      </c>
      <c r="P25" s="140">
        <v>21846</v>
      </c>
      <c r="Q25" s="140">
        <v>464531</v>
      </c>
      <c r="R25" s="140">
        <v>17708858</v>
      </c>
      <c r="S25" s="140">
        <v>18634865</v>
      </c>
    </row>
    <row r="26" spans="1:23" ht="24" customHeight="1">
      <c r="A26" s="199" t="s">
        <v>162</v>
      </c>
      <c r="B26" s="200"/>
      <c r="C26" s="140">
        <v>283606</v>
      </c>
      <c r="D26" s="140">
        <v>348072</v>
      </c>
      <c r="E26" s="140">
        <v>157</v>
      </c>
      <c r="F26" s="140">
        <v>308</v>
      </c>
      <c r="G26" s="140">
        <v>84</v>
      </c>
      <c r="H26" s="140">
        <v>632227</v>
      </c>
      <c r="I26" s="140">
        <v>845749</v>
      </c>
      <c r="J26" s="140">
        <v>9341348</v>
      </c>
      <c r="K26" s="140">
        <v>73609</v>
      </c>
      <c r="L26" s="140">
        <v>27263</v>
      </c>
      <c r="M26" s="140">
        <v>306</v>
      </c>
      <c r="N26" s="140">
        <v>9050</v>
      </c>
      <c r="O26" s="140">
        <v>21276</v>
      </c>
      <c r="P26" s="140">
        <v>20801</v>
      </c>
      <c r="Q26" s="140">
        <v>325322</v>
      </c>
      <c r="R26" s="140">
        <v>10664724</v>
      </c>
      <c r="S26" s="140">
        <v>11296951</v>
      </c>
    </row>
    <row r="27" spans="1:23" ht="24" customHeight="1">
      <c r="A27" s="199" t="s">
        <v>163</v>
      </c>
      <c r="B27" s="200"/>
      <c r="C27" s="140">
        <v>173316</v>
      </c>
      <c r="D27" s="140">
        <v>186159</v>
      </c>
      <c r="E27" s="140">
        <v>24</v>
      </c>
      <c r="F27" s="140">
        <v>165</v>
      </c>
      <c r="G27" s="140">
        <v>35</v>
      </c>
      <c r="H27" s="140">
        <v>359699</v>
      </c>
      <c r="I27" s="140">
        <v>391251</v>
      </c>
      <c r="J27" s="140">
        <v>4597266</v>
      </c>
      <c r="K27" s="140">
        <v>51246</v>
      </c>
      <c r="L27" s="140">
        <v>19926</v>
      </c>
      <c r="M27" s="140">
        <v>169</v>
      </c>
      <c r="N27" s="140">
        <v>5908</v>
      </c>
      <c r="O27" s="140">
        <v>16518</v>
      </c>
      <c r="P27" s="140">
        <v>18021</v>
      </c>
      <c r="Q27" s="140">
        <v>178305</v>
      </c>
      <c r="R27" s="140">
        <v>5278610</v>
      </c>
      <c r="S27" s="140">
        <v>5638309</v>
      </c>
    </row>
    <row r="28" spans="1:23" ht="24" customHeight="1">
      <c r="A28" s="199" t="s">
        <v>164</v>
      </c>
      <c r="B28" s="200"/>
      <c r="C28" s="140">
        <v>90895</v>
      </c>
      <c r="D28" s="140">
        <v>90283</v>
      </c>
      <c r="E28" s="140">
        <v>8</v>
      </c>
      <c r="F28" s="140">
        <v>54</v>
      </c>
      <c r="G28" s="140">
        <v>10</v>
      </c>
      <c r="H28" s="140">
        <v>181250</v>
      </c>
      <c r="I28" s="140">
        <v>120822</v>
      </c>
      <c r="J28" s="140">
        <v>1817803</v>
      </c>
      <c r="K28" s="140">
        <v>35507</v>
      </c>
      <c r="L28" s="140">
        <v>11528</v>
      </c>
      <c r="M28" s="140">
        <v>93</v>
      </c>
      <c r="N28" s="140">
        <v>3495</v>
      </c>
      <c r="O28" s="140">
        <v>10587</v>
      </c>
      <c r="P28" s="140">
        <v>12234</v>
      </c>
      <c r="Q28" s="140">
        <v>71788</v>
      </c>
      <c r="R28" s="140">
        <v>2083857</v>
      </c>
      <c r="S28" s="140">
        <v>2265107</v>
      </c>
    </row>
    <row r="29" spans="1:23" ht="24" customHeight="1">
      <c r="A29" s="126" t="s">
        <v>165</v>
      </c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</row>
    <row r="30" spans="1:23">
      <c r="A30" s="82"/>
      <c r="B30" s="82"/>
      <c r="C30" s="83"/>
      <c r="D30" s="83"/>
      <c r="E30" s="83"/>
      <c r="F30" s="83"/>
      <c r="G30" s="83"/>
      <c r="H30" s="84"/>
      <c r="I30" s="83"/>
      <c r="J30" s="83"/>
      <c r="K30" s="83"/>
      <c r="L30" s="83"/>
      <c r="M30" s="83"/>
      <c r="N30" s="83"/>
      <c r="O30" s="83"/>
      <c r="P30" s="83"/>
      <c r="Q30" s="83"/>
      <c r="R30" s="84"/>
      <c r="S30" s="84"/>
    </row>
    <row r="31" spans="1:23">
      <c r="C31" s="85"/>
      <c r="D31" s="86"/>
      <c r="E31" s="86"/>
      <c r="F31" s="86"/>
      <c r="G31" s="86"/>
      <c r="H31" s="87"/>
      <c r="I31" s="86"/>
      <c r="J31" s="86"/>
      <c r="K31" s="86"/>
      <c r="L31" s="86"/>
      <c r="M31" s="86"/>
      <c r="N31" s="86"/>
      <c r="O31" s="86"/>
      <c r="P31" s="86"/>
      <c r="Q31" s="86"/>
      <c r="R31" s="87"/>
      <c r="S31" s="87"/>
    </row>
    <row r="32" spans="1:23">
      <c r="C32" s="85"/>
      <c r="D32" s="86"/>
      <c r="E32" s="86"/>
      <c r="H32" s="87"/>
      <c r="I32" s="86"/>
      <c r="J32" s="86"/>
      <c r="K32" s="86"/>
      <c r="L32" s="86"/>
      <c r="M32" s="86"/>
      <c r="N32" s="86"/>
      <c r="O32" s="86"/>
      <c r="P32" s="86"/>
      <c r="Q32" s="86"/>
      <c r="R32" s="87"/>
      <c r="S32" s="87"/>
    </row>
    <row r="33" spans="3:19">
      <c r="C33" s="86"/>
      <c r="D33" s="86"/>
      <c r="E33" s="86"/>
      <c r="H33" s="87"/>
      <c r="I33" s="86"/>
      <c r="J33" s="86"/>
      <c r="K33" s="86"/>
      <c r="L33" s="86"/>
      <c r="O33" s="86"/>
      <c r="P33" s="86"/>
      <c r="Q33" s="86"/>
      <c r="R33" s="87"/>
      <c r="S33" s="87"/>
    </row>
    <row r="34" spans="3:19">
      <c r="C34" s="86"/>
      <c r="D34" s="86"/>
      <c r="E34" s="86"/>
      <c r="H34" s="87"/>
      <c r="I34" s="88"/>
      <c r="J34" s="88"/>
      <c r="K34" s="86"/>
      <c r="L34" s="86"/>
      <c r="O34" s="86"/>
      <c r="P34" s="86"/>
      <c r="Q34" s="86"/>
      <c r="R34" s="87"/>
      <c r="S34" s="87"/>
    </row>
    <row r="35" spans="3:19">
      <c r="I35" s="88"/>
      <c r="J35" s="88"/>
      <c r="K35" s="86"/>
      <c r="L35" s="86"/>
      <c r="O35" s="86"/>
      <c r="P35" s="86"/>
      <c r="Q35" s="86"/>
      <c r="R35" s="87"/>
      <c r="S35" s="87"/>
    </row>
    <row r="36" spans="3:19"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</row>
    <row r="55" ht="24" customHeight="1"/>
  </sheetData>
  <mergeCells count="9">
    <mergeCell ref="A27:B27"/>
    <mergeCell ref="A28:B28"/>
    <mergeCell ref="U5:W5"/>
    <mergeCell ref="W6:W7"/>
    <mergeCell ref="A1:J1"/>
    <mergeCell ref="S2:S3"/>
    <mergeCell ref="A23:B23"/>
    <mergeCell ref="A25:B25"/>
    <mergeCell ref="A26:B26"/>
  </mergeCells>
  <phoneticPr fontId="3"/>
  <printOptions horizontalCentered="1" verticalCentered="1"/>
  <pageMargins left="0.78740157480314965" right="0.78740157480314965" top="0.78740157480314965" bottom="0.78740157480314965" header="0.51181102362204722" footer="0.39370078740157483"/>
  <pageSetup paperSize="9" scale="59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10年</vt:lpstr>
      <vt:lpstr>11年</vt:lpstr>
      <vt:lpstr>12年</vt:lpstr>
      <vt:lpstr>13年 </vt:lpstr>
      <vt:lpstr>14年</vt:lpstr>
      <vt:lpstr>15年</vt:lpstr>
      <vt:lpstr>16年</vt:lpstr>
      <vt:lpstr>17年</vt:lpstr>
      <vt:lpstr>18年</vt:lpstr>
      <vt:lpstr>19年</vt:lpstr>
      <vt:lpstr>20年</vt:lpstr>
      <vt:lpstr>'20年'!Print_Area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自交総連</dc:creator>
  <cp:lastModifiedBy>Yuri</cp:lastModifiedBy>
  <cp:lastPrinted>2020-09-23T07:04:47Z</cp:lastPrinted>
  <dcterms:created xsi:type="dcterms:W3CDTF">2001-11-19T05:59:40Z</dcterms:created>
  <dcterms:modified xsi:type="dcterms:W3CDTF">2022-04-13T01:14:50Z</dcterms:modified>
</cp:coreProperties>
</file>