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15" windowHeight="8385" activeTab="1"/>
  </bookViews>
  <sheets>
    <sheet name="特定地域適正車両数" sheetId="14" r:id="rId1"/>
    <sheet name="準特定地域需給状況" sheetId="6" r:id="rId2"/>
  </sheets>
  <definedNames>
    <definedName name="_xlnm.Print_Area" localSheetId="1">準特定地域需給状況!$A$1:$K$122</definedName>
    <definedName name="_xlnm.Print_Titles" localSheetId="1">準特定地域需給状況!$4:$6</definedName>
    <definedName name="_xlnm.Print_Titles" localSheetId="0">特定地域適正車両数!$3:$4</definedName>
  </definedNames>
  <calcPr calcId="145621"/>
</workbook>
</file>

<file path=xl/calcChain.xml><?xml version="1.0" encoding="utf-8"?>
<calcChain xmlns="http://schemas.openxmlformats.org/spreadsheetml/2006/main">
  <c r="I20" i="14" l="1"/>
  <c r="H20" i="14"/>
  <c r="H122" i="6" l="1"/>
  <c r="I97" i="6" l="1"/>
  <c r="F97" i="6"/>
  <c r="H97" i="6"/>
  <c r="I79" i="6"/>
  <c r="F79" i="6"/>
  <c r="H79" i="6"/>
  <c r="I70" i="6" l="1"/>
  <c r="F70" i="6"/>
  <c r="H70" i="6"/>
  <c r="I56" i="6"/>
  <c r="F56" i="6"/>
  <c r="H56" i="6"/>
  <c r="F53" i="6"/>
  <c r="I53" i="6"/>
  <c r="H53" i="6"/>
  <c r="F61" i="6" l="1"/>
  <c r="I61" i="6"/>
  <c r="H61" i="6"/>
  <c r="H58" i="6" l="1"/>
  <c r="H57" i="6"/>
  <c r="H55" i="6"/>
  <c r="H54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86" i="6"/>
  <c r="H86" i="6"/>
  <c r="I86" i="6"/>
  <c r="F65" i="6"/>
  <c r="H65" i="6"/>
  <c r="I65" i="6"/>
  <c r="F32" i="6"/>
  <c r="I32" i="6"/>
  <c r="O14" i="14" l="1"/>
  <c r="N14" i="14"/>
  <c r="O13" i="14"/>
  <c r="N13" i="14"/>
  <c r="O12" i="14"/>
  <c r="N12" i="14"/>
  <c r="O11" i="14"/>
  <c r="N11" i="14"/>
  <c r="O10" i="14"/>
  <c r="N10" i="14"/>
  <c r="O8" i="14"/>
  <c r="N8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N17" i="14"/>
  <c r="O17" i="14"/>
  <c r="H17" i="14"/>
  <c r="I17" i="14"/>
  <c r="N25" i="14"/>
  <c r="O25" i="14"/>
  <c r="H25" i="14"/>
  <c r="I25" i="14"/>
  <c r="N23" i="14" l="1"/>
  <c r="N19" i="14"/>
  <c r="I23" i="14"/>
  <c r="H23" i="14"/>
  <c r="I19" i="14"/>
  <c r="H19" i="14"/>
  <c r="O23" i="14"/>
  <c r="O19" i="14"/>
  <c r="O5" i="14"/>
  <c r="N5" i="14"/>
  <c r="I5" i="14"/>
  <c r="H5" i="14"/>
  <c r="O21" i="14" l="1"/>
  <c r="N21" i="14"/>
  <c r="H21" i="14"/>
  <c r="I21" i="14"/>
  <c r="N30" i="14" l="1"/>
  <c r="O30" i="14"/>
  <c r="N28" i="14"/>
  <c r="O28" i="14"/>
  <c r="N27" i="14"/>
  <c r="O27" i="14"/>
  <c r="N29" i="14"/>
  <c r="O29" i="14"/>
  <c r="N26" i="14"/>
  <c r="O26" i="14"/>
  <c r="N24" i="14"/>
  <c r="O24" i="14"/>
  <c r="N22" i="14"/>
  <c r="O22" i="14"/>
  <c r="N18" i="14"/>
  <c r="O18" i="14"/>
  <c r="N16" i="14"/>
  <c r="O16" i="14"/>
  <c r="N15" i="14"/>
  <c r="O15" i="14"/>
  <c r="N9" i="14"/>
  <c r="O9" i="14"/>
  <c r="O7" i="14"/>
  <c r="N7" i="14"/>
  <c r="O6" i="14"/>
  <c r="N6" i="14"/>
  <c r="I18" i="14"/>
  <c r="I16" i="14"/>
  <c r="I15" i="14"/>
  <c r="I7" i="14"/>
  <c r="I6" i="14"/>
  <c r="H30" i="14"/>
  <c r="I30" i="14"/>
  <c r="H28" i="14"/>
  <c r="I28" i="14"/>
  <c r="H27" i="14"/>
  <c r="I27" i="14"/>
  <c r="H29" i="14"/>
  <c r="I29" i="14"/>
  <c r="H26" i="14"/>
  <c r="I26" i="14"/>
  <c r="H24" i="14"/>
  <c r="I24" i="14"/>
  <c r="H22" i="14"/>
  <c r="I22" i="14"/>
  <c r="H18" i="14"/>
  <c r="H16" i="14"/>
  <c r="H15" i="14"/>
  <c r="H7" i="14"/>
  <c r="H6" i="14"/>
  <c r="F96" i="6"/>
  <c r="H96" i="6"/>
  <c r="I96" i="6"/>
  <c r="I35" i="6" l="1"/>
  <c r="F35" i="6"/>
  <c r="I122" i="6"/>
  <c r="I121" i="6"/>
  <c r="I117" i="6"/>
  <c r="I118" i="6"/>
  <c r="I120" i="6"/>
  <c r="I119" i="6"/>
  <c r="I116" i="6"/>
  <c r="I115" i="6"/>
  <c r="I114" i="6"/>
  <c r="I113" i="6"/>
  <c r="I111" i="6"/>
  <c r="I112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5" i="6"/>
  <c r="I94" i="6"/>
  <c r="I93" i="6"/>
  <c r="I92" i="6"/>
  <c r="I91" i="6"/>
  <c r="I90" i="6"/>
  <c r="I89" i="6"/>
  <c r="I88" i="6"/>
  <c r="I87" i="6"/>
  <c r="I85" i="6"/>
  <c r="I84" i="6"/>
  <c r="I83" i="6"/>
  <c r="I82" i="6"/>
  <c r="I81" i="6"/>
  <c r="I80" i="6"/>
  <c r="I78" i="6"/>
  <c r="I77" i="6"/>
  <c r="I75" i="6"/>
  <c r="I76" i="6"/>
  <c r="I74" i="6"/>
  <c r="I73" i="6"/>
  <c r="I72" i="6"/>
  <c r="I71" i="6"/>
  <c r="I69" i="6"/>
  <c r="I66" i="6"/>
  <c r="I67" i="6"/>
  <c r="I68" i="6"/>
  <c r="I64" i="6"/>
  <c r="I58" i="6"/>
  <c r="I62" i="6"/>
  <c r="I63" i="6"/>
  <c r="I59" i="6"/>
  <c r="I60" i="6"/>
  <c r="I57" i="6"/>
  <c r="I55" i="6"/>
  <c r="I54" i="6"/>
  <c r="I52" i="6"/>
  <c r="I51" i="6"/>
  <c r="I47" i="6"/>
  <c r="I46" i="6"/>
  <c r="I45" i="6"/>
  <c r="I50" i="6"/>
  <c r="I49" i="6"/>
  <c r="I48" i="6"/>
  <c r="I43" i="6"/>
  <c r="I44" i="6"/>
  <c r="I42" i="6"/>
  <c r="I41" i="6"/>
  <c r="I40" i="6"/>
  <c r="I39" i="6"/>
  <c r="I38" i="6"/>
  <c r="I33" i="6"/>
  <c r="I37" i="6"/>
  <c r="I36" i="6"/>
  <c r="I34" i="6"/>
  <c r="I31" i="6"/>
  <c r="I28" i="6"/>
  <c r="I30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H121" i="6"/>
  <c r="H117" i="6"/>
  <c r="H118" i="6"/>
  <c r="H120" i="6"/>
  <c r="H119" i="6"/>
  <c r="H116" i="6"/>
  <c r="H115" i="6"/>
  <c r="H114" i="6"/>
  <c r="H113" i="6"/>
  <c r="H111" i="6"/>
  <c r="H112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5" i="6"/>
  <c r="H94" i="6"/>
  <c r="H93" i="6"/>
  <c r="H92" i="6"/>
  <c r="H91" i="6"/>
  <c r="H90" i="6"/>
  <c r="H89" i="6"/>
  <c r="H88" i="6"/>
  <c r="H87" i="6"/>
  <c r="H85" i="6"/>
  <c r="H84" i="6"/>
  <c r="H83" i="6"/>
  <c r="H82" i="6"/>
  <c r="H81" i="6"/>
  <c r="H80" i="6"/>
  <c r="H78" i="6"/>
  <c r="H77" i="6"/>
  <c r="H75" i="6"/>
  <c r="H76" i="6"/>
  <c r="H74" i="6"/>
  <c r="H73" i="6"/>
  <c r="H72" i="6"/>
  <c r="H71" i="6"/>
  <c r="H69" i="6"/>
  <c r="H66" i="6"/>
  <c r="H67" i="6"/>
  <c r="H68" i="6"/>
  <c r="H64" i="6"/>
  <c r="H62" i="6"/>
  <c r="H63" i="6"/>
  <c r="H59" i="6"/>
  <c r="H60" i="6"/>
  <c r="F122" i="6"/>
  <c r="F121" i="6"/>
  <c r="F117" i="6"/>
  <c r="F118" i="6"/>
  <c r="F120" i="6"/>
  <c r="F119" i="6"/>
  <c r="F116" i="6"/>
  <c r="F115" i="6"/>
  <c r="F114" i="6"/>
  <c r="F113" i="6"/>
  <c r="F111" i="6"/>
  <c r="F112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5" i="6"/>
  <c r="F94" i="6"/>
  <c r="F93" i="6"/>
  <c r="F92" i="6"/>
  <c r="F91" i="6"/>
  <c r="F90" i="6"/>
  <c r="F89" i="6"/>
  <c r="F88" i="6"/>
  <c r="F87" i="6"/>
  <c r="F85" i="6"/>
  <c r="F84" i="6"/>
  <c r="F83" i="6"/>
  <c r="F82" i="6"/>
  <c r="F81" i="6"/>
  <c r="F80" i="6"/>
  <c r="F78" i="6"/>
  <c r="F77" i="6"/>
  <c r="F75" i="6"/>
  <c r="F76" i="6"/>
  <c r="F74" i="6"/>
  <c r="F73" i="6"/>
  <c r="F72" i="6"/>
  <c r="F71" i="6"/>
  <c r="F69" i="6"/>
  <c r="F66" i="6"/>
  <c r="F67" i="6"/>
  <c r="F68" i="6"/>
  <c r="F64" i="6"/>
  <c r="F58" i="6"/>
  <c r="F62" i="6"/>
  <c r="F63" i="6"/>
  <c r="F59" i="6"/>
  <c r="F60" i="6"/>
  <c r="F57" i="6"/>
  <c r="F55" i="6"/>
  <c r="F54" i="6"/>
  <c r="F52" i="6"/>
  <c r="F51" i="6"/>
  <c r="F47" i="6"/>
  <c r="F46" i="6"/>
  <c r="F45" i="6"/>
  <c r="F50" i="6"/>
  <c r="F49" i="6"/>
  <c r="F48" i="6"/>
  <c r="F43" i="6"/>
  <c r="F44" i="6"/>
  <c r="F42" i="6"/>
  <c r="F41" i="6"/>
  <c r="F40" i="6"/>
  <c r="F39" i="6"/>
  <c r="F38" i="6"/>
  <c r="F33" i="6"/>
  <c r="F37" i="6"/>
  <c r="F36" i="6"/>
  <c r="F34" i="6"/>
  <c r="F31" i="6"/>
  <c r="F28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0" i="6"/>
  <c r="F9" i="6"/>
  <c r="F11" i="6"/>
  <c r="F8" i="6"/>
  <c r="F7" i="6"/>
</calcChain>
</file>

<file path=xl/sharedStrings.xml><?xml version="1.0" encoding="utf-8"?>
<sst xmlns="http://schemas.openxmlformats.org/spreadsheetml/2006/main" count="370" uniqueCount="318">
  <si>
    <t>東北</t>
    <rPh sb="0" eb="2">
      <t>トウホク</t>
    </rPh>
    <phoneticPr fontId="3"/>
  </si>
  <si>
    <t>関東</t>
    <rPh sb="0" eb="2">
      <t>カントウ</t>
    </rPh>
    <phoneticPr fontId="3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</si>
  <si>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</si>
  <si>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</si>
  <si>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</si>
  <si>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</si>
  <si>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</si>
  <si>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</si>
  <si>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</si>
  <si>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</si>
  <si>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小樽市</t>
    <phoneticPr fontId="3"/>
  </si>
  <si>
    <t>函館交通圏</t>
    <phoneticPr fontId="3"/>
  </si>
  <si>
    <t>北見交通圏</t>
    <phoneticPr fontId="3"/>
  </si>
  <si>
    <t>旭川交通圏</t>
    <phoneticPr fontId="3"/>
  </si>
  <si>
    <t>八戸交通圏</t>
    <phoneticPr fontId="3"/>
  </si>
  <si>
    <t>弘前交通圏</t>
    <phoneticPr fontId="3"/>
  </si>
  <si>
    <t>一関交通圏</t>
    <phoneticPr fontId="3"/>
  </si>
  <si>
    <t>郡山交通圏</t>
    <phoneticPr fontId="3"/>
  </si>
  <si>
    <t>会津交通圏</t>
    <phoneticPr fontId="3"/>
  </si>
  <si>
    <t>北多摩交通圏</t>
    <phoneticPr fontId="3"/>
  </si>
  <si>
    <t>西多摩交通圏</t>
    <rPh sb="5" eb="6">
      <t>ケン</t>
    </rPh>
    <phoneticPr fontId="3"/>
  </si>
  <si>
    <t>湘南交通圏</t>
    <phoneticPr fontId="3"/>
  </si>
  <si>
    <t>小田原交通圏</t>
    <phoneticPr fontId="3"/>
  </si>
  <si>
    <t>市原交通圏</t>
    <phoneticPr fontId="3"/>
  </si>
  <si>
    <t>県北交通圏</t>
    <phoneticPr fontId="3"/>
  </si>
  <si>
    <t>新発田市Ａ</t>
    <rPh sb="0" eb="4">
      <t>シバタシ</t>
    </rPh>
    <phoneticPr fontId="3"/>
  </si>
  <si>
    <t>知多交通圏</t>
    <phoneticPr fontId="3"/>
  </si>
  <si>
    <t>尾張北部交通圏</t>
    <phoneticPr fontId="3"/>
  </si>
  <si>
    <t>静清交通圏</t>
    <phoneticPr fontId="3"/>
  </si>
  <si>
    <t>磐田・掛川交通圏</t>
    <phoneticPr fontId="3"/>
  </si>
  <si>
    <t>富士・富士宮交通圏</t>
    <phoneticPr fontId="3"/>
  </si>
  <si>
    <t>藤枝・焼津交通圏</t>
    <phoneticPr fontId="3"/>
  </si>
  <si>
    <t>北摂交通圏</t>
    <phoneticPr fontId="3"/>
  </si>
  <si>
    <t>河北交通圏</t>
    <phoneticPr fontId="3"/>
  </si>
  <si>
    <t>東播磨交通圏</t>
    <phoneticPr fontId="3"/>
  </si>
  <si>
    <t>東広島市</t>
    <phoneticPr fontId="3"/>
  </si>
  <si>
    <t>福山交通圏</t>
    <phoneticPr fontId="3"/>
  </si>
  <si>
    <t>岡山市</t>
    <phoneticPr fontId="3"/>
  </si>
  <si>
    <t>津山市</t>
    <phoneticPr fontId="3"/>
  </si>
  <si>
    <t>山口市</t>
    <phoneticPr fontId="3"/>
  </si>
  <si>
    <t>防府市</t>
    <phoneticPr fontId="3"/>
  </si>
  <si>
    <t>下関市</t>
    <phoneticPr fontId="3"/>
  </si>
  <si>
    <t>宇部市</t>
    <phoneticPr fontId="3"/>
  </si>
  <si>
    <t>周南市</t>
    <phoneticPr fontId="3"/>
  </si>
  <si>
    <t>中讃交通圏</t>
    <phoneticPr fontId="3"/>
  </si>
  <si>
    <t>今治交通圏</t>
    <phoneticPr fontId="3"/>
  </si>
  <si>
    <t>東予交通圏</t>
    <phoneticPr fontId="3"/>
  </si>
  <si>
    <t>佐賀市</t>
    <phoneticPr fontId="3"/>
  </si>
  <si>
    <t>唐津市</t>
    <phoneticPr fontId="3"/>
  </si>
  <si>
    <t>佐世保市</t>
    <phoneticPr fontId="3"/>
  </si>
  <si>
    <t>諫早市</t>
    <phoneticPr fontId="3"/>
  </si>
  <si>
    <t>別府市</t>
    <phoneticPr fontId="3"/>
  </si>
  <si>
    <t>大分市</t>
    <phoneticPr fontId="3"/>
  </si>
  <si>
    <t>鹿児島市</t>
    <phoneticPr fontId="3"/>
  </si>
  <si>
    <t>特別区・武三交通圏</t>
    <phoneticPr fontId="3"/>
  </si>
  <si>
    <t>大阪市域交通圏</t>
    <phoneticPr fontId="3"/>
  </si>
  <si>
    <t>県南東部交通圏</t>
    <rPh sb="0" eb="2">
      <t>ケンナン</t>
    </rPh>
    <rPh sb="2" eb="4">
      <t>トウブ</t>
    </rPh>
    <rPh sb="4" eb="7">
      <t>コウツウケン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</si>
  <si>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</si>
  <si>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</si>
  <si>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</si>
  <si>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</si>
  <si>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</si>
  <si>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</si>
  <si>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札幌交通圏</t>
    <phoneticPr fontId="3"/>
  </si>
  <si>
    <t>苫小牧交通圏</t>
    <phoneticPr fontId="3"/>
  </si>
  <si>
    <t>青森交通圏</t>
    <phoneticPr fontId="3"/>
  </si>
  <si>
    <t>盛岡交通圏</t>
    <phoneticPr fontId="3"/>
  </si>
  <si>
    <t>仙台市</t>
    <phoneticPr fontId="3"/>
  </si>
  <si>
    <t>福島交通圏</t>
    <phoneticPr fontId="3"/>
  </si>
  <si>
    <t>秋田交通圏</t>
    <phoneticPr fontId="3"/>
  </si>
  <si>
    <t>山形交通圏</t>
    <phoneticPr fontId="3"/>
  </si>
  <si>
    <t>神奈川</t>
    <phoneticPr fontId="3"/>
  </si>
  <si>
    <t>京浜交通圏</t>
    <phoneticPr fontId="3"/>
  </si>
  <si>
    <t>県央交通圏</t>
    <phoneticPr fontId="3"/>
  </si>
  <si>
    <t>県南西部交通圏</t>
    <phoneticPr fontId="3"/>
  </si>
  <si>
    <t>東毛交通圏</t>
    <phoneticPr fontId="3"/>
  </si>
  <si>
    <t>水戸県央交通圏</t>
    <phoneticPr fontId="3"/>
  </si>
  <si>
    <t>県西交通圏</t>
    <phoneticPr fontId="3"/>
  </si>
  <si>
    <t>県南交通圏</t>
    <phoneticPr fontId="3"/>
  </si>
  <si>
    <t>県南交通圏</t>
    <phoneticPr fontId="3"/>
  </si>
  <si>
    <t>塩那交通圏</t>
    <phoneticPr fontId="3"/>
  </si>
  <si>
    <t>甲府交通圏</t>
    <phoneticPr fontId="3"/>
  </si>
  <si>
    <t>新潟交通圏</t>
    <phoneticPr fontId="3"/>
  </si>
  <si>
    <t>長岡交通圏</t>
    <phoneticPr fontId="3"/>
  </si>
  <si>
    <t>上越交通圏</t>
    <phoneticPr fontId="3"/>
  </si>
  <si>
    <t>長野交通圏</t>
    <phoneticPr fontId="3"/>
  </si>
  <si>
    <t>松本交通圏</t>
    <phoneticPr fontId="3"/>
  </si>
  <si>
    <t>上田市Ａ</t>
    <phoneticPr fontId="3"/>
  </si>
  <si>
    <t>飯田市Ａ</t>
    <phoneticPr fontId="3"/>
  </si>
  <si>
    <t>高岡・氷見交通圏</t>
    <phoneticPr fontId="3"/>
  </si>
  <si>
    <t>金沢交通圏</t>
    <phoneticPr fontId="3"/>
  </si>
  <si>
    <t>南加賀交通圏</t>
    <phoneticPr fontId="3"/>
  </si>
  <si>
    <t>西三河北部交通圏</t>
    <phoneticPr fontId="3"/>
  </si>
  <si>
    <t>西三河南部交通圏</t>
    <phoneticPr fontId="3"/>
  </si>
  <si>
    <t>沼津・三島交通圏</t>
    <phoneticPr fontId="3"/>
  </si>
  <si>
    <t>大垣交通圏</t>
    <phoneticPr fontId="3"/>
  </si>
  <si>
    <t>高山交通圏</t>
    <phoneticPr fontId="3"/>
  </si>
  <si>
    <t>美濃・可児交通圏</t>
    <phoneticPr fontId="3"/>
  </si>
  <si>
    <t>津交通圏</t>
    <phoneticPr fontId="3"/>
  </si>
  <si>
    <t>福井交通圏</t>
    <phoneticPr fontId="3"/>
  </si>
  <si>
    <t>河南Ｂ交通圏</t>
    <phoneticPr fontId="3"/>
  </si>
  <si>
    <t>河南交通圏</t>
    <phoneticPr fontId="3"/>
  </si>
  <si>
    <t>京都市域交通圏</t>
    <phoneticPr fontId="3"/>
  </si>
  <si>
    <t>神戸市域交通圏</t>
    <phoneticPr fontId="3"/>
  </si>
  <si>
    <t>中部交通圏</t>
    <phoneticPr fontId="3"/>
  </si>
  <si>
    <t>大津市域交通圏</t>
    <phoneticPr fontId="3"/>
  </si>
  <si>
    <t>湖南交通圏</t>
    <phoneticPr fontId="3"/>
  </si>
  <si>
    <t>中部交通圏</t>
    <phoneticPr fontId="3"/>
  </si>
  <si>
    <t>湖東交通圏</t>
    <phoneticPr fontId="3"/>
  </si>
  <si>
    <t>和歌山市域交通圏</t>
    <phoneticPr fontId="3"/>
  </si>
  <si>
    <t>広島交通圏</t>
    <phoneticPr fontId="3"/>
  </si>
  <si>
    <t>呉市Ａ</t>
    <phoneticPr fontId="3"/>
  </si>
  <si>
    <t>鳥取交通圏</t>
    <phoneticPr fontId="3"/>
  </si>
  <si>
    <t>米子交通圏</t>
    <phoneticPr fontId="3"/>
  </si>
  <si>
    <t>松江交通圏</t>
    <phoneticPr fontId="3"/>
  </si>
  <si>
    <t>出雲交通圏</t>
    <phoneticPr fontId="3"/>
  </si>
  <si>
    <t>高松交通圏</t>
    <phoneticPr fontId="3"/>
  </si>
  <si>
    <t>徳島交通圏</t>
    <phoneticPr fontId="3"/>
  </si>
  <si>
    <t>松山交通圏</t>
    <phoneticPr fontId="3"/>
  </si>
  <si>
    <t>高知交通圏</t>
    <phoneticPr fontId="3"/>
  </si>
  <si>
    <t>福岡交通圏</t>
    <phoneticPr fontId="3"/>
  </si>
  <si>
    <t>北九州交通圏</t>
    <phoneticPr fontId="3"/>
  </si>
  <si>
    <t>大牟田市</t>
    <phoneticPr fontId="3"/>
  </si>
  <si>
    <t>筑豊交通圏</t>
    <phoneticPr fontId="3"/>
  </si>
  <si>
    <t>長崎交通圏</t>
    <phoneticPr fontId="3"/>
  </si>
  <si>
    <t>宮崎交通圏</t>
    <phoneticPr fontId="3"/>
  </si>
  <si>
    <t>都城交通圏</t>
    <phoneticPr fontId="3"/>
  </si>
  <si>
    <t>延岡市</t>
    <phoneticPr fontId="3"/>
  </si>
  <si>
    <t>熊本交通圏</t>
    <phoneticPr fontId="3"/>
  </si>
  <si>
    <t>八代交通圏</t>
    <phoneticPr fontId="3"/>
  </si>
  <si>
    <t>鹿児島空港交通圏</t>
    <phoneticPr fontId="3"/>
  </si>
  <si>
    <t>都道
府県</t>
    <rPh sb="0" eb="2">
      <t>トドウ</t>
    </rPh>
    <rPh sb="3" eb="5">
      <t>フケン</t>
    </rPh>
    <phoneticPr fontId="3"/>
  </si>
  <si>
    <t>運輸
局等</t>
    <phoneticPr fontId="3"/>
  </si>
  <si>
    <t>北海
道</t>
    <rPh sb="0" eb="2">
      <t>ホッカイ</t>
    </rPh>
    <rPh sb="3" eb="4">
      <t>ミチ</t>
    </rPh>
    <phoneticPr fontId="3"/>
  </si>
  <si>
    <t>北海道</t>
    <rPh sb="0" eb="2">
      <t>ホッカイ</t>
    </rPh>
    <rPh sb="2" eb="3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</si>
  <si>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</si>
  <si>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 xml:space="preserve">九州
</t>
    <rPh sb="0" eb="2">
      <t>キュウシュウ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</si>
  <si>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</si>
  <si>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</si>
  <si>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</si>
  <si>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鹿行交通圏</t>
    <rPh sb="0" eb="2">
      <t>ロッコウ</t>
    </rPh>
    <rPh sb="2" eb="4">
      <t>コウツウ</t>
    </rPh>
    <rPh sb="4" eb="5">
      <t>ケン</t>
    </rPh>
    <phoneticPr fontId="3"/>
  </si>
  <si>
    <t>〇</t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</si>
  <si>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</si>
  <si>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</si>
  <si>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</si>
  <si>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</si>
  <si>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秋田</t>
    <rPh sb="0" eb="1">
      <t>アキ</t>
    </rPh>
    <rPh sb="1" eb="2">
      <t>タ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</si>
  <si>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</si>
  <si>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</si>
  <si>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</si>
  <si>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埼玉</t>
    <phoneticPr fontId="3"/>
  </si>
  <si>
    <t>群馬</t>
    <rPh sb="0" eb="1">
      <t>グン</t>
    </rPh>
    <rPh sb="1" eb="2">
      <t>ウマ</t>
    </rPh>
    <phoneticPr fontId="3"/>
  </si>
  <si>
    <t>茨城</t>
    <phoneticPr fontId="3"/>
  </si>
  <si>
    <t>栃木</t>
    <phoneticPr fontId="3"/>
  </si>
  <si>
    <t>山梨</t>
    <phoneticPr fontId="3"/>
  </si>
  <si>
    <t>新潟</t>
    <phoneticPr fontId="3"/>
  </si>
  <si>
    <t>長野</t>
    <phoneticPr fontId="3"/>
  </si>
  <si>
    <t>富山</t>
    <phoneticPr fontId="3"/>
  </si>
  <si>
    <t>石川</t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</si>
  <si>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</si>
  <si>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</si>
  <si>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岐阜</t>
    <phoneticPr fontId="3"/>
  </si>
  <si>
    <t>三重</t>
    <phoneticPr fontId="3"/>
  </si>
  <si>
    <t>福井</t>
    <phoneticPr fontId="3"/>
  </si>
  <si>
    <t>大阪</t>
    <rPh sb="0" eb="1">
      <t>ダイ</t>
    </rPh>
    <rPh sb="1" eb="2">
      <t>サカ</t>
    </rPh>
    <phoneticPr fontId="3"/>
  </si>
  <si>
    <t>京都</t>
    <phoneticPr fontId="3"/>
  </si>
  <si>
    <t>兵庫</t>
    <phoneticPr fontId="3"/>
  </si>
  <si>
    <t>奈良</t>
    <phoneticPr fontId="3"/>
  </si>
  <si>
    <t>滋賀</t>
    <phoneticPr fontId="3"/>
  </si>
  <si>
    <t>広島</t>
    <phoneticPr fontId="3"/>
  </si>
  <si>
    <t>鳥取</t>
    <phoneticPr fontId="3"/>
  </si>
  <si>
    <t>島根</t>
    <phoneticPr fontId="3"/>
  </si>
  <si>
    <t>岡山</t>
    <phoneticPr fontId="3"/>
  </si>
  <si>
    <t>山口</t>
    <phoneticPr fontId="3"/>
  </si>
  <si>
    <t>香川</t>
    <phoneticPr fontId="3"/>
  </si>
  <si>
    <t>徳島</t>
    <phoneticPr fontId="3"/>
  </si>
  <si>
    <t>愛媛</t>
    <phoneticPr fontId="3"/>
  </si>
  <si>
    <t>高知</t>
    <phoneticPr fontId="3"/>
  </si>
  <si>
    <t>福岡</t>
    <rPh sb="0" eb="1">
      <t>フク</t>
    </rPh>
    <rPh sb="1" eb="2">
      <t>オカ</t>
    </rPh>
    <phoneticPr fontId="3"/>
  </si>
  <si>
    <t>佐賀</t>
    <phoneticPr fontId="3"/>
  </si>
  <si>
    <t>長崎</t>
    <phoneticPr fontId="3"/>
  </si>
  <si>
    <t>宮崎</t>
    <phoneticPr fontId="3"/>
  </si>
  <si>
    <t>熊本</t>
    <phoneticPr fontId="3"/>
  </si>
  <si>
    <t>大分</t>
    <phoneticPr fontId="3"/>
  </si>
  <si>
    <t>沖縄</t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</si>
  <si>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</si>
  <si>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</si>
  <si>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</si>
  <si>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</si>
  <si>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</si>
  <si>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</si>
  <si>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</si>
  <si>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越谷、春日部</t>
    <rPh sb="0" eb="2">
      <t>コシガヤ</t>
    </rPh>
    <rPh sb="3" eb="6">
      <t>カスカベ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</si>
  <si>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</si>
  <si>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</si>
  <si>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</si>
  <si>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</si>
  <si>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</si>
  <si>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</si>
  <si>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</si>
  <si>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</si>
  <si>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松原、藤井寺</t>
    <rPh sb="0" eb="2">
      <t>マツバラ</t>
    </rPh>
    <rPh sb="3" eb="6">
      <t>フジイデラ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</si>
  <si>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</si>
  <si>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</si>
  <si>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</si>
  <si>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</si>
  <si>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</si>
  <si>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</si>
  <si>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</si>
  <si>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</si>
  <si>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〇</t>
    <phoneticPr fontId="3"/>
  </si>
  <si>
    <t>〇</t>
    <phoneticPr fontId="3"/>
  </si>
  <si>
    <t>高槻、池田、茨木</t>
    <rPh sb="0" eb="2">
      <t>タカツキ</t>
    </rPh>
    <rPh sb="3" eb="5">
      <t>イケダ</t>
    </rPh>
    <rPh sb="6" eb="8">
      <t>イバラキ</t>
    </rPh>
    <phoneticPr fontId="3"/>
  </si>
  <si>
    <t>大分</t>
    <rPh sb="0" eb="2">
      <t>オオイタ</t>
    </rPh>
    <phoneticPr fontId="3"/>
  </si>
  <si>
    <t>鹿児島</t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</si>
  <si>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</si>
  <si>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</si>
  <si>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</si>
  <si>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</si>
  <si>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</si>
  <si>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</si>
  <si>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沖縄本島</t>
    <phoneticPr fontId="3"/>
  </si>
  <si>
    <t>久留米市</t>
    <rPh sb="0" eb="4">
      <t>クルメシ</t>
    </rPh>
    <phoneticPr fontId="3"/>
  </si>
  <si>
    <t>富山</t>
    <rPh sb="0" eb="2">
      <t>トヤマ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</si>
  <si>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</si>
  <si>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</si>
  <si>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</si>
  <si>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千葉</t>
    <rPh sb="0" eb="2">
      <t>チバ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</si>
  <si>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</si>
  <si>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東葛交通圏</t>
    <rPh sb="0" eb="2">
      <t>トウカツ</t>
    </rPh>
    <rPh sb="2" eb="4">
      <t>コウツウ</t>
    </rPh>
    <rPh sb="4" eb="5">
      <t>ケン</t>
    </rPh>
    <phoneticPr fontId="3"/>
  </si>
  <si>
    <t>千葉交通圏</t>
    <rPh sb="0" eb="2">
      <t>チバ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</si>
  <si>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</si>
  <si>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</si>
  <si>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埼玉</t>
    <rPh sb="0" eb="2">
      <t>サイタマ</t>
    </rPh>
    <phoneticPr fontId="3"/>
  </si>
  <si>
    <t>栃木</t>
    <rPh sb="0" eb="2">
      <t>トチギ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</si>
  <si>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</si>
  <si>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</si>
  <si>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</si>
  <si>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車両数</t>
    <phoneticPr fontId="3"/>
  </si>
  <si>
    <t>特定地域における適正車両数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</si>
  <si>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</si>
  <si>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</si>
  <si>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神奈川</t>
    <phoneticPr fontId="3"/>
  </si>
  <si>
    <t>伊豆交通圏</t>
    <rPh sb="0" eb="2">
      <t>イズ</t>
    </rPh>
    <rPh sb="2" eb="4">
      <t>コウツウ</t>
    </rPh>
    <rPh sb="4" eb="5">
      <t>ケン</t>
    </rPh>
    <phoneticPr fontId="3"/>
  </si>
  <si>
    <t>伊東、伊豆の国、熱海</t>
    <rPh sb="0" eb="2">
      <t>イトウ</t>
    </rPh>
    <rPh sb="3" eb="5">
      <t>イズ</t>
    </rPh>
    <rPh sb="6" eb="7">
      <t>クニ</t>
    </rPh>
    <phoneticPr fontId="3"/>
  </si>
  <si>
    <t>※2 H28年度末車両数と適正車両数(上限)との乖離率、これがマイナス(▲)だと特定
　　地域の指定基準から外れる</t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</si>
  <si>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</si>
  <si>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</si>
  <si>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</si>
  <si>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</si>
  <si>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</si>
  <si>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</si>
  <si>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津28.1万</t>
    <rPh sb="0" eb="1">
      <t>ツ</t>
    </rPh>
    <rPh sb="5" eb="6">
      <t>マン</t>
    </rPh>
    <phoneticPr fontId="3"/>
  </si>
  <si>
    <t>加古川26.5万</t>
    <rPh sb="0" eb="3">
      <t>カコガワ</t>
    </rPh>
    <rPh sb="7" eb="8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</si>
  <si>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</si>
  <si>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</si>
  <si>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佐世保25.2万</t>
    <rPh sb="0" eb="3">
      <t>サセボ</t>
    </rPh>
    <rPh sb="7" eb="8">
      <t>マン</t>
    </rPh>
    <phoneticPr fontId="3"/>
  </si>
  <si>
    <t>佐賀23.4万</t>
    <rPh sb="0" eb="2">
      <t>サガ</t>
    </rPh>
    <rPh sb="6" eb="7">
      <t>マン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</si>
  <si>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</si>
  <si>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</si>
  <si>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梅津</t>
    <rPh sb="0" eb="2">
      <t>ウメツ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</si>
  <si>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</si>
  <si>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</si>
  <si>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東海、半田、常滑</t>
    <rPh sb="0" eb="2">
      <t>トウカイ</t>
    </rPh>
    <rPh sb="3" eb="5">
      <t>ハンダ</t>
    </rPh>
    <rPh sb="6" eb="8">
      <t>トコナメ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</si>
  <si>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</si>
  <si>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</si>
  <si>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</si>
  <si>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</si>
  <si>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</si>
  <si>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</si>
  <si>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</si>
  <si>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</si>
  <si>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</si>
  <si>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太田、館林、桐生</t>
    <rPh sb="0" eb="2">
      <t>オオタ</t>
    </rPh>
    <rPh sb="3" eb="5">
      <t>タテバヤシ</t>
    </rPh>
    <rPh sb="6" eb="8">
      <t>キリュウ</t>
    </rPh>
    <phoneticPr fontId="3"/>
  </si>
  <si>
    <t>前橋、高崎、伊勢崎</t>
    <rPh sb="0" eb="2">
      <t>マエバシ</t>
    </rPh>
    <rPh sb="3" eb="5">
      <t>タカサキ</t>
    </rPh>
    <rPh sb="6" eb="9">
      <t>イセザキ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</si>
  <si>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</si>
  <si>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</si>
  <si>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鹿嶋、潮来、行方</t>
    <rPh sb="0" eb="2">
      <t>カシマ</t>
    </rPh>
    <rPh sb="3" eb="5">
      <t>イタコ</t>
    </rPh>
    <rPh sb="6" eb="8">
      <t>ナメカタ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</si>
  <si>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</si>
  <si>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</si>
  <si>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</si>
  <si>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</si>
  <si>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</si>
  <si>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</si>
  <si>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</si>
  <si>
    <t>尾張西部交通圏</t>
    <rPh sb="0" eb="2">
      <t>オワリ</t>
    </rPh>
    <rPh sb="2" eb="4">
      <t>セイブ</t>
    </rPh>
    <rPh sb="4" eb="6">
      <t>コウツウ</t>
    </rPh>
    <rPh sb="6" eb="7">
      <t>ケン</t>
    </rPh>
    <phoneticPr fontId="3"/>
  </si>
  <si>
    <t>東三河南部交通圏</t>
    <rPh sb="0" eb="1">
      <t>ヒガシ</t>
    </rPh>
    <rPh sb="1" eb="3">
      <t>ミカワ</t>
    </rPh>
    <rPh sb="3" eb="5">
      <t>ナンブ</t>
    </rPh>
    <rPh sb="5" eb="7">
      <t>コウツウ</t>
    </rPh>
    <rPh sb="7" eb="8">
      <t>ケン</t>
    </rPh>
    <phoneticPr fontId="3"/>
  </si>
  <si>
    <t>松坂交通圏</t>
    <rPh sb="0" eb="2">
      <t>マツザカ</t>
    </rPh>
    <rPh sb="2" eb="4">
      <t>コウツウ</t>
    </rPh>
    <rPh sb="4" eb="5">
      <t>ケン</t>
    </rPh>
    <phoneticPr fontId="3"/>
  </si>
  <si>
    <t>一宮、稲沢</t>
    <rPh sb="0" eb="2">
      <t>イチノミヤ</t>
    </rPh>
    <rPh sb="3" eb="5">
      <t>イナザワ</t>
    </rPh>
    <phoneticPr fontId="3"/>
  </si>
  <si>
    <t>豊橋、豊川</t>
    <rPh sb="0" eb="2">
      <t>トヨハシ</t>
    </rPh>
    <rPh sb="3" eb="5">
      <t>トヨカワ</t>
    </rPh>
    <phoneticPr fontId="3"/>
  </si>
  <si>
    <t>2017(H29)
年度末
車両数</t>
    <rPh sb="10" eb="13">
      <t>ネンドマツ</t>
    </rPh>
    <rPh sb="14" eb="16">
      <t>シャリョウ</t>
    </rPh>
    <rPh sb="16" eb="17">
      <t>スウ</t>
    </rPh>
    <phoneticPr fontId="3"/>
  </si>
  <si>
    <t>奈良市域交通圏</t>
    <rPh sb="0" eb="2">
      <t>ナラ</t>
    </rPh>
    <rPh sb="2" eb="3">
      <t>シ</t>
    </rPh>
    <rPh sb="3" eb="4">
      <t>イキ</t>
    </rPh>
    <rPh sb="4" eb="6">
      <t>コウツウ</t>
    </rPh>
    <rPh sb="6" eb="7">
      <t>ケン</t>
    </rPh>
    <phoneticPr fontId="3"/>
  </si>
  <si>
    <t>○</t>
    <phoneticPr fontId="3"/>
  </si>
  <si>
    <t>△特定地域解除で準特定に</t>
    <rPh sb="1" eb="3">
      <t>トクテイ</t>
    </rPh>
    <rPh sb="3" eb="5">
      <t>チイキ</t>
    </rPh>
    <rPh sb="5" eb="7">
      <t>カイジョ</t>
    </rPh>
    <rPh sb="8" eb="9">
      <t>ジュン</t>
    </rPh>
    <rPh sb="9" eb="11">
      <t>トクテイ</t>
    </rPh>
    <phoneticPr fontId="3"/>
  </si>
  <si>
    <t>倉敷交通圏</t>
    <rPh sb="0" eb="2">
      <t>クラシキ</t>
    </rPh>
    <rPh sb="2" eb="4">
      <t>コウツウ</t>
    </rPh>
    <rPh sb="4" eb="5">
      <t>ケン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</si>
  <si>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</si>
  <si>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</si>
  <si>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静岡</t>
    <rPh sb="0" eb="2">
      <t>シズオカ</t>
    </rPh>
    <phoneticPr fontId="3"/>
  </si>
  <si>
    <t>中国</t>
    <rPh sb="0" eb="2">
      <t>チュウゴク</t>
    </rPh>
    <phoneticPr fontId="3"/>
  </si>
  <si>
    <t>鳥取</t>
    <phoneticPr fontId="3"/>
  </si>
  <si>
    <t>●特定地域指定2018.9.1</t>
    <rPh sb="1" eb="3">
      <t>トクテイ</t>
    </rPh>
    <rPh sb="3" eb="5">
      <t>チイキ</t>
    </rPh>
    <rPh sb="5" eb="7">
      <t>シテイ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</si>
  <si>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</si>
  <si>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</si>
  <si>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</si>
  <si>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</si>
  <si>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北陸</t>
    <rPh sb="0" eb="2">
      <t>ホクリク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</si>
  <si>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</si>
  <si>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</si>
  <si>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九州</t>
    <rPh sb="0" eb="2">
      <t>キュウシュウ</t>
    </rPh>
    <phoneticPr fontId="3"/>
  </si>
  <si>
    <t>信越</t>
    <rPh sb="0" eb="2">
      <t>シンエツ</t>
    </rPh>
    <phoneticPr fontId="3"/>
  </si>
  <si>
    <t>運輸局</t>
    <rPh sb="0" eb="2">
      <t>ウンユ</t>
    </rPh>
    <rPh sb="2" eb="3">
      <t>キョク</t>
    </rPh>
    <phoneticPr fontId="3"/>
  </si>
  <si>
    <t>枚方、寝屋川　*18年特定指定</t>
    <rPh sb="0" eb="2">
      <t>ヒラカタ</t>
    </rPh>
    <rPh sb="3" eb="6">
      <t>ネヤガワ</t>
    </rPh>
    <rPh sb="10" eb="11">
      <t>ネン</t>
    </rPh>
    <rPh sb="11" eb="13">
      <t>トクテイ</t>
    </rPh>
    <rPh sb="13" eb="15">
      <t>シテイ</t>
    </rPh>
    <phoneticPr fontId="3"/>
  </si>
  <si>
    <t>*18年特定解除</t>
    <rPh sb="3" eb="4">
      <t>ネン</t>
    </rPh>
    <rPh sb="4" eb="6">
      <t>トクテイ</t>
    </rPh>
    <rPh sb="6" eb="8">
      <t>カイジョ</t>
    </rPh>
    <phoneticPr fontId="3"/>
  </si>
  <si>
    <t>*新規</t>
    <rPh sb="1" eb="3">
      <t>シンキ</t>
    </rPh>
    <phoneticPr fontId="3"/>
  </si>
  <si>
    <t>準特定地域における需給状況・適正車両数　《2018(平成30)年度、2018.8.24公示》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8">
      <t>ヘイセイ</t>
    </rPh>
    <rPh sb="31" eb="32">
      <t>ネン</t>
    </rPh>
    <rPh sb="32" eb="33">
      <t>ド</t>
    </rPh>
    <phoneticPr fontId="3"/>
  </si>
  <si>
    <t>※1 (必要車両数－H29年度末車両数)、これがプラスだと増車枠が生じる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</si>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</sst>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55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177" fontId="4" fillId="0" borderId="37" xfId="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top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176" fontId="4" fillId="0" borderId="15" xfId="2" applyNumberFormat="1" applyFont="1" applyBorder="1" applyAlignment="1">
      <alignment vertical="center"/>
    </xf>
    <xf numFmtId="176" fontId="4" fillId="0" borderId="44" xfId="2" applyNumberFormat="1" applyFont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1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8" fontId="4" fillId="0" borderId="18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76" fontId="4" fillId="0" borderId="19" xfId="2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176" fontId="4" fillId="0" borderId="45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9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76" fontId="4" fillId="0" borderId="13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top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178" fontId="4" fillId="0" borderId="9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center" vertical="center"/>
    </xf>
    <xf numFmtId="178" fontId="4" fillId="0" borderId="1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vertical="center" shrinkToFit="1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1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7" xfId="1" applyNumberFormat="1" applyFont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77" fontId="4" fillId="0" borderId="25" xfId="2" applyNumberFormat="1" applyFont="1" applyFill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25" xfId="2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179" fontId="4" fillId="0" borderId="40" xfId="0" applyNumberFormat="1" applyFont="1" applyBorder="1" applyAlignment="1">
      <alignment horizontal="center" vertical="center"/>
    </xf>
    <xf numFmtId="178" fontId="4" fillId="0" borderId="31" xfId="1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0" fontId="0" fillId="0" borderId="52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vertical="center" shrinkToFit="1"/>
    </xf>
    <xf numFmtId="176" fontId="4" fillId="0" borderId="36" xfId="2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center" vertical="center"/>
    </xf>
    <xf numFmtId="178" fontId="4" fillId="0" borderId="50" xfId="1" applyNumberFormat="1" applyFont="1" applyFill="1" applyBorder="1" applyAlignment="1">
      <alignment vertical="center"/>
    </xf>
    <xf numFmtId="178" fontId="4" fillId="0" borderId="50" xfId="1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center" vertical="center"/>
    </xf>
    <xf numFmtId="176" fontId="4" fillId="0" borderId="41" xfId="2" applyNumberFormat="1" applyFont="1" applyBorder="1" applyAlignment="1">
      <alignment horizontal="center" vertical="center"/>
    </xf>
    <xf numFmtId="176" fontId="4" fillId="0" borderId="31" xfId="2" applyNumberFormat="1" applyFont="1" applyFill="1" applyBorder="1" applyAlignment="1">
      <alignment horizontal="center" vertical="center"/>
    </xf>
    <xf numFmtId="178" fontId="4" fillId="0" borderId="31" xfId="1" applyNumberFormat="1" applyFont="1" applyBorder="1" applyAlignment="1">
      <alignment horizontal="center" vertical="center"/>
    </xf>
    <xf numFmtId="178" fontId="4" fillId="0" borderId="40" xfId="1" applyNumberFormat="1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 shrinkToFit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Normal="100" zoomScaleSheetLayoutView="100" workbookViewId="0">
      <selection activeCell="P28" sqref="P28"/>
    </sheetView>
  </sheetViews>
  <sheetFormatPr defaultRowHeight="13.5"/>
  <cols>
    <col min="1" max="1" width="7.125" bestFit="1" customWidth="1"/>
    <col min="2" max="2" width="7.5" style="54" bestFit="1" customWidth="1"/>
    <col min="3" max="3" width="16.125" style="1" bestFit="1" customWidth="1"/>
    <col min="4" max="4" width="10.5" style="1" bestFit="1" customWidth="1"/>
    <col min="5" max="7" width="8.5" style="1" bestFit="1" customWidth="1"/>
    <col min="8" max="9" width="5.5" style="1" bestFit="1" customWidth="1"/>
    <col min="10" max="10" width="1.25" customWidth="1"/>
    <col min="11" max="13" width="7.5" bestFit="1" customWidth="1"/>
    <col min="14" max="15" width="5.5" bestFit="1" customWidth="1"/>
    <col min="16" max="16" width="11.625" bestFit="1" customWidth="1"/>
  </cols>
  <sheetData>
    <row r="1" spans="1:16" ht="16.5" customHeight="1">
      <c r="A1" s="206" t="s">
        <v>239</v>
      </c>
      <c r="B1" s="206"/>
      <c r="C1" s="206"/>
      <c r="D1" s="206"/>
      <c r="E1" s="206"/>
      <c r="F1" s="206"/>
      <c r="G1" s="206"/>
      <c r="H1" s="206"/>
      <c r="K1" s="207"/>
      <c r="L1" s="207"/>
      <c r="M1" s="207"/>
      <c r="N1" s="207"/>
      <c r="O1" s="207"/>
    </row>
    <row r="2" spans="1:16" ht="15" customHeight="1">
      <c r="E2" s="201" t="s">
        <v>217</v>
      </c>
      <c r="F2" s="201"/>
      <c r="G2" s="201"/>
      <c r="H2" s="201"/>
      <c r="I2" s="201"/>
      <c r="J2" s="1"/>
      <c r="K2" s="200" t="s">
        <v>216</v>
      </c>
      <c r="L2" s="200"/>
      <c r="M2" s="200"/>
      <c r="N2" s="200"/>
      <c r="O2" s="200"/>
    </row>
    <row r="3" spans="1:16" ht="15" customHeight="1">
      <c r="A3" s="214" t="s">
        <v>310</v>
      </c>
      <c r="B3" s="208" t="s">
        <v>131</v>
      </c>
      <c r="C3" s="210" t="s">
        <v>137</v>
      </c>
      <c r="D3" s="212" t="s">
        <v>220</v>
      </c>
      <c r="E3" s="202" t="s">
        <v>9</v>
      </c>
      <c r="F3" s="203"/>
      <c r="G3" s="102" t="s">
        <v>237</v>
      </c>
      <c r="H3" s="204" t="s">
        <v>215</v>
      </c>
      <c r="I3" s="205"/>
      <c r="J3" s="174"/>
      <c r="K3" s="202" t="s">
        <v>9</v>
      </c>
      <c r="L3" s="203"/>
      <c r="M3" s="102" t="s">
        <v>237</v>
      </c>
      <c r="N3" s="204" t="s">
        <v>215</v>
      </c>
      <c r="O3" s="205"/>
      <c r="P3" s="1"/>
    </row>
    <row r="4" spans="1:16" ht="15" customHeight="1">
      <c r="A4" s="215"/>
      <c r="B4" s="209"/>
      <c r="C4" s="211"/>
      <c r="D4" s="213"/>
      <c r="E4" s="20" t="s">
        <v>138</v>
      </c>
      <c r="F4" s="82" t="s">
        <v>139</v>
      </c>
      <c r="G4" s="103" t="s">
        <v>238</v>
      </c>
      <c r="H4" s="79" t="s">
        <v>138</v>
      </c>
      <c r="I4" s="83" t="s">
        <v>139</v>
      </c>
      <c r="J4" s="175"/>
      <c r="K4" s="20" t="s">
        <v>138</v>
      </c>
      <c r="L4" s="82" t="s">
        <v>139</v>
      </c>
      <c r="M4" s="103" t="s">
        <v>238</v>
      </c>
      <c r="N4" s="79" t="s">
        <v>138</v>
      </c>
      <c r="O4" s="83" t="s">
        <v>139</v>
      </c>
      <c r="P4" s="1"/>
    </row>
    <row r="5" spans="1:16" ht="15" customHeight="1">
      <c r="A5" s="180" t="s">
        <v>302</v>
      </c>
      <c r="B5" s="166" t="s">
        <v>134</v>
      </c>
      <c r="C5" s="84" t="s">
        <v>63</v>
      </c>
      <c r="D5" s="107">
        <v>42309</v>
      </c>
      <c r="E5" s="85">
        <v>4361</v>
      </c>
      <c r="F5" s="86">
        <v>3945</v>
      </c>
      <c r="G5" s="87">
        <v>4871</v>
      </c>
      <c r="H5" s="88">
        <f t="shared" ref="H5" si="0">(G5-E5)/G5*100</f>
        <v>10.470129336891809</v>
      </c>
      <c r="I5" s="93">
        <f t="shared" ref="I5" si="1">(G5-F5)/G5*100</f>
        <v>19.010470129336891</v>
      </c>
      <c r="J5" s="175"/>
      <c r="K5" s="85">
        <v>1113</v>
      </c>
      <c r="L5" s="86">
        <v>1007</v>
      </c>
      <c r="M5" s="87">
        <v>1244</v>
      </c>
      <c r="N5" s="88">
        <f t="shared" ref="N5" si="2">(M5-K5)/M5*100</f>
        <v>10.530546623794212</v>
      </c>
      <c r="O5" s="93">
        <f t="shared" ref="O5" si="3">(M5-L5)/M5*100</f>
        <v>19.05144694533762</v>
      </c>
      <c r="P5" s="1"/>
    </row>
    <row r="6" spans="1:16" ht="15" customHeight="1">
      <c r="A6" s="176" t="s">
        <v>303</v>
      </c>
      <c r="B6" s="133" t="s">
        <v>144</v>
      </c>
      <c r="C6" s="78" t="s">
        <v>67</v>
      </c>
      <c r="D6" s="134">
        <v>42156</v>
      </c>
      <c r="E6" s="16">
        <v>2392</v>
      </c>
      <c r="F6" s="117">
        <v>2181</v>
      </c>
      <c r="G6" s="16">
        <v>2580</v>
      </c>
      <c r="H6" s="135">
        <f t="shared" ref="H6:H18" si="4">(G6-E6)/G6*100</f>
        <v>7.2868217054263562</v>
      </c>
      <c r="I6" s="118">
        <f t="shared" ref="I6:I18" si="5">(G6-F6)/G6*100</f>
        <v>15.465116279069768</v>
      </c>
      <c r="J6" s="177"/>
      <c r="K6" s="16">
        <v>613</v>
      </c>
      <c r="L6" s="117">
        <v>559</v>
      </c>
      <c r="M6" s="16">
        <v>661</v>
      </c>
      <c r="N6" s="135">
        <f t="shared" ref="N6:N19" si="6">(M6-K6)/M6*100</f>
        <v>7.2617246596066565</v>
      </c>
      <c r="O6" s="118">
        <f t="shared" ref="O6:O19" si="7">(M6-L6)/M6*100</f>
        <v>15.431164901664147</v>
      </c>
      <c r="P6" s="1"/>
    </row>
    <row r="7" spans="1:16" ht="15" customHeight="1">
      <c r="A7" s="181"/>
      <c r="B7" s="136" t="s">
        <v>146</v>
      </c>
      <c r="C7" s="39" t="s">
        <v>69</v>
      </c>
      <c r="D7" s="137">
        <v>42156</v>
      </c>
      <c r="E7" s="13">
        <v>518</v>
      </c>
      <c r="F7" s="123">
        <v>456</v>
      </c>
      <c r="G7" s="13">
        <v>590</v>
      </c>
      <c r="H7" s="138">
        <f t="shared" si="4"/>
        <v>12.203389830508476</v>
      </c>
      <c r="I7" s="124">
        <f t="shared" si="5"/>
        <v>22.711864406779661</v>
      </c>
      <c r="J7" s="177"/>
      <c r="K7" s="13">
        <v>61</v>
      </c>
      <c r="L7" s="123">
        <v>54</v>
      </c>
      <c r="M7" s="13">
        <v>69</v>
      </c>
      <c r="N7" s="138">
        <f t="shared" si="6"/>
        <v>11.594202898550725</v>
      </c>
      <c r="O7" s="124">
        <f t="shared" si="7"/>
        <v>21.739130434782609</v>
      </c>
      <c r="P7" s="1"/>
    </row>
    <row r="8" spans="1:16" ht="15" customHeight="1">
      <c r="A8" s="176" t="s">
        <v>304</v>
      </c>
      <c r="B8" s="53" t="s">
        <v>225</v>
      </c>
      <c r="C8" s="32" t="s">
        <v>226</v>
      </c>
      <c r="D8" s="104">
        <v>42552</v>
      </c>
      <c r="E8" s="9">
        <v>1214</v>
      </c>
      <c r="F8" s="41">
        <v>1057</v>
      </c>
      <c r="G8" s="16">
        <v>1240</v>
      </c>
      <c r="H8" s="80">
        <f t="shared" ref="H8:H14" si="8">(G8-E8)/G8*100</f>
        <v>2.0967741935483875</v>
      </c>
      <c r="I8" s="26">
        <f t="shared" ref="I8:I14" si="9">(G8-F8)/G8*100</f>
        <v>14.758064516129032</v>
      </c>
      <c r="J8" s="175"/>
      <c r="K8" s="9">
        <v>264</v>
      </c>
      <c r="L8" s="41">
        <v>230</v>
      </c>
      <c r="M8" s="16">
        <v>269</v>
      </c>
      <c r="N8" s="80">
        <f t="shared" ref="N8" si="10">(M8-K8)/M8*100</f>
        <v>1.8587360594795539</v>
      </c>
      <c r="O8" s="26">
        <f t="shared" ref="O8" si="11">(M8-L8)/M8*100</f>
        <v>14.49814126394052</v>
      </c>
      <c r="P8" s="1"/>
    </row>
    <row r="9" spans="1:16" ht="15" customHeight="1">
      <c r="A9" s="176"/>
      <c r="B9" s="95" t="s">
        <v>71</v>
      </c>
      <c r="C9" s="33" t="s">
        <v>72</v>
      </c>
      <c r="D9" s="105">
        <v>42217</v>
      </c>
      <c r="E9" s="10">
        <v>6379</v>
      </c>
      <c r="F9" s="42">
        <v>5509</v>
      </c>
      <c r="G9" s="12">
        <v>6894</v>
      </c>
      <c r="H9" s="81">
        <f t="shared" si="8"/>
        <v>7.4702639976791412</v>
      </c>
      <c r="I9" s="27">
        <f t="shared" si="9"/>
        <v>20.089933275311868</v>
      </c>
      <c r="J9" s="175"/>
      <c r="K9" s="10">
        <v>1980</v>
      </c>
      <c r="L9" s="42">
        <v>1710</v>
      </c>
      <c r="M9" s="12">
        <v>2139</v>
      </c>
      <c r="N9" s="81">
        <f t="shared" si="6"/>
        <v>7.4333800841514721</v>
      </c>
      <c r="O9" s="27">
        <f t="shared" si="7"/>
        <v>20.05610098176718</v>
      </c>
      <c r="P9" s="1"/>
    </row>
    <row r="10" spans="1:16" ht="15" customHeight="1">
      <c r="A10" s="176"/>
      <c r="B10" s="195" t="s">
        <v>227</v>
      </c>
      <c r="C10" s="33" t="s">
        <v>228</v>
      </c>
      <c r="D10" s="105">
        <v>42552</v>
      </c>
      <c r="E10" s="10">
        <v>1453</v>
      </c>
      <c r="F10" s="42">
        <v>1287</v>
      </c>
      <c r="G10" s="12">
        <v>1514</v>
      </c>
      <c r="H10" s="81">
        <f t="shared" si="8"/>
        <v>4.0290620871862615</v>
      </c>
      <c r="I10" s="27">
        <f t="shared" si="9"/>
        <v>14.99339498018494</v>
      </c>
      <c r="J10" s="175"/>
      <c r="K10" s="10">
        <v>358</v>
      </c>
      <c r="L10" s="42">
        <v>317</v>
      </c>
      <c r="M10" s="12">
        <v>372</v>
      </c>
      <c r="N10" s="81">
        <f t="shared" ref="N10:N14" si="12">(M10-K10)/M10*100</f>
        <v>3.763440860215054</v>
      </c>
      <c r="O10" s="27">
        <f t="shared" ref="O10:O14" si="13">(M10-L10)/M10*100</f>
        <v>14.78494623655914</v>
      </c>
      <c r="P10" s="1"/>
    </row>
    <row r="11" spans="1:16" ht="15" customHeight="1">
      <c r="A11" s="176"/>
      <c r="B11" s="196"/>
      <c r="C11" s="33" t="s">
        <v>229</v>
      </c>
      <c r="D11" s="105">
        <v>42552</v>
      </c>
      <c r="E11" s="10">
        <v>996</v>
      </c>
      <c r="F11" s="42">
        <v>885</v>
      </c>
      <c r="G11" s="12">
        <v>1087</v>
      </c>
      <c r="H11" s="81">
        <f t="shared" si="8"/>
        <v>8.3716651333946643</v>
      </c>
      <c r="I11" s="27">
        <f t="shared" si="9"/>
        <v>18.58325666973321</v>
      </c>
      <c r="J11" s="175"/>
      <c r="K11" s="10">
        <v>80</v>
      </c>
      <c r="L11" s="42">
        <v>71</v>
      </c>
      <c r="M11" s="12">
        <v>87</v>
      </c>
      <c r="N11" s="81">
        <f t="shared" si="12"/>
        <v>8.0459770114942533</v>
      </c>
      <c r="O11" s="27">
        <f t="shared" si="13"/>
        <v>18.390804597701148</v>
      </c>
      <c r="P11" s="1"/>
    </row>
    <row r="12" spans="1:16" ht="15" customHeight="1">
      <c r="A12" s="176"/>
      <c r="B12" s="197"/>
      <c r="C12" s="33" t="s">
        <v>230</v>
      </c>
      <c r="D12" s="105">
        <v>42552</v>
      </c>
      <c r="E12" s="10">
        <v>1085</v>
      </c>
      <c r="F12" s="42">
        <v>964</v>
      </c>
      <c r="G12" s="12">
        <v>1363</v>
      </c>
      <c r="H12" s="81">
        <f t="shared" si="8"/>
        <v>20.396184886280263</v>
      </c>
      <c r="I12" s="27">
        <f t="shared" si="9"/>
        <v>29.273661041819516</v>
      </c>
      <c r="J12" s="175"/>
      <c r="K12" s="10">
        <v>212</v>
      </c>
      <c r="L12" s="42">
        <v>189</v>
      </c>
      <c r="M12" s="12">
        <v>266</v>
      </c>
      <c r="N12" s="81">
        <f t="shared" si="12"/>
        <v>20.300751879699249</v>
      </c>
      <c r="O12" s="27">
        <f t="shared" si="13"/>
        <v>28.947368421052634</v>
      </c>
      <c r="P12" s="1"/>
    </row>
    <row r="13" spans="1:16" ht="15" customHeight="1">
      <c r="A13" s="176"/>
      <c r="B13" s="95" t="s">
        <v>233</v>
      </c>
      <c r="C13" s="33" t="s">
        <v>231</v>
      </c>
      <c r="D13" s="105">
        <v>42552</v>
      </c>
      <c r="E13" s="10">
        <v>2399</v>
      </c>
      <c r="F13" s="42">
        <v>2132</v>
      </c>
      <c r="G13" s="12">
        <v>2524</v>
      </c>
      <c r="H13" s="81">
        <f t="shared" si="8"/>
        <v>4.9524564183835187</v>
      </c>
      <c r="I13" s="27">
        <f t="shared" si="9"/>
        <v>15.530903328050712</v>
      </c>
      <c r="J13" s="175"/>
      <c r="K13" s="10">
        <v>120</v>
      </c>
      <c r="L13" s="42">
        <v>107</v>
      </c>
      <c r="M13" s="12">
        <v>126</v>
      </c>
      <c r="N13" s="81">
        <f t="shared" si="12"/>
        <v>4.7619047619047619</v>
      </c>
      <c r="O13" s="27">
        <f t="shared" si="13"/>
        <v>15.079365079365079</v>
      </c>
      <c r="P13" s="1"/>
    </row>
    <row r="14" spans="1:16" ht="15" customHeight="1">
      <c r="A14" s="181"/>
      <c r="B14" s="90" t="s">
        <v>234</v>
      </c>
      <c r="C14" s="35" t="s">
        <v>232</v>
      </c>
      <c r="D14" s="106">
        <v>42552</v>
      </c>
      <c r="E14" s="11">
        <v>643</v>
      </c>
      <c r="F14" s="44">
        <v>571</v>
      </c>
      <c r="G14" s="13">
        <v>844</v>
      </c>
      <c r="H14" s="89">
        <f t="shared" si="8"/>
        <v>23.81516587677725</v>
      </c>
      <c r="I14" s="29">
        <f t="shared" si="9"/>
        <v>32.345971563981038</v>
      </c>
      <c r="J14" s="175"/>
      <c r="K14" s="11">
        <v>47</v>
      </c>
      <c r="L14" s="44">
        <v>42</v>
      </c>
      <c r="M14" s="13">
        <v>61</v>
      </c>
      <c r="N14" s="89">
        <f t="shared" si="12"/>
        <v>22.950819672131146</v>
      </c>
      <c r="O14" s="29">
        <f t="shared" si="13"/>
        <v>31.147540983606557</v>
      </c>
      <c r="P14" s="1"/>
    </row>
    <row r="15" spans="1:16" ht="15" customHeight="1">
      <c r="A15" s="176" t="s">
        <v>305</v>
      </c>
      <c r="B15" s="53" t="s">
        <v>155</v>
      </c>
      <c r="C15" s="32" t="s">
        <v>82</v>
      </c>
      <c r="D15" s="104">
        <v>42217</v>
      </c>
      <c r="E15" s="9">
        <v>887</v>
      </c>
      <c r="F15" s="41">
        <v>789</v>
      </c>
      <c r="G15" s="16">
        <v>1052</v>
      </c>
      <c r="H15" s="80">
        <f t="shared" si="4"/>
        <v>15.684410646387834</v>
      </c>
      <c r="I15" s="26">
        <f t="shared" si="5"/>
        <v>25</v>
      </c>
      <c r="J15" s="175"/>
      <c r="K15" s="9">
        <v>312</v>
      </c>
      <c r="L15" s="41">
        <v>277</v>
      </c>
      <c r="M15" s="16">
        <v>369</v>
      </c>
      <c r="N15" s="80">
        <f t="shared" si="6"/>
        <v>15.447154471544716</v>
      </c>
      <c r="O15" s="26">
        <f t="shared" si="7"/>
        <v>24.932249322493224</v>
      </c>
      <c r="P15" s="1"/>
    </row>
    <row r="16" spans="1:16" ht="15" customHeight="1">
      <c r="A16" s="176" t="s">
        <v>309</v>
      </c>
      <c r="B16" s="57" t="s">
        <v>156</v>
      </c>
      <c r="C16" s="33" t="s">
        <v>85</v>
      </c>
      <c r="D16" s="105">
        <v>42217</v>
      </c>
      <c r="E16" s="10">
        <v>574</v>
      </c>
      <c r="F16" s="42">
        <v>510</v>
      </c>
      <c r="G16" s="12">
        <v>712</v>
      </c>
      <c r="H16" s="81">
        <f t="shared" si="4"/>
        <v>19.382022471910112</v>
      </c>
      <c r="I16" s="27">
        <f t="shared" si="5"/>
        <v>28.370786516853936</v>
      </c>
      <c r="J16" s="175"/>
      <c r="K16" s="10">
        <v>55</v>
      </c>
      <c r="L16" s="42">
        <v>48</v>
      </c>
      <c r="M16" s="12">
        <v>67</v>
      </c>
      <c r="N16" s="81">
        <f t="shared" si="6"/>
        <v>17.910447761194028</v>
      </c>
      <c r="O16" s="27">
        <f t="shared" si="7"/>
        <v>28.35820895522388</v>
      </c>
      <c r="P16" s="1"/>
    </row>
    <row r="17" spans="1:16" ht="15" customHeight="1">
      <c r="A17" s="176"/>
      <c r="B17" s="109" t="s">
        <v>223</v>
      </c>
      <c r="C17" s="34" t="s">
        <v>224</v>
      </c>
      <c r="D17" s="110">
        <v>42552</v>
      </c>
      <c r="E17" s="19">
        <v>321</v>
      </c>
      <c r="F17" s="43">
        <v>285</v>
      </c>
      <c r="G17" s="18">
        <v>437</v>
      </c>
      <c r="H17" s="94">
        <f t="shared" si="4"/>
        <v>26.544622425629289</v>
      </c>
      <c r="I17" s="28">
        <f t="shared" si="5"/>
        <v>34.782608695652172</v>
      </c>
      <c r="J17" s="175"/>
      <c r="K17" s="19">
        <v>63</v>
      </c>
      <c r="L17" s="43">
        <v>56</v>
      </c>
      <c r="M17" s="18">
        <v>85</v>
      </c>
      <c r="N17" s="94">
        <f t="shared" si="6"/>
        <v>25.882352941176475</v>
      </c>
      <c r="O17" s="28">
        <f t="shared" si="7"/>
        <v>34.117647058823529</v>
      </c>
      <c r="P17" s="1"/>
    </row>
    <row r="18" spans="1:16" ht="15" customHeight="1">
      <c r="A18" s="181"/>
      <c r="B18" s="58" t="s">
        <v>158</v>
      </c>
      <c r="C18" s="35" t="s">
        <v>90</v>
      </c>
      <c r="D18" s="106">
        <v>42217</v>
      </c>
      <c r="E18" s="11">
        <v>1207</v>
      </c>
      <c r="F18" s="44">
        <v>1073</v>
      </c>
      <c r="G18" s="13">
        <v>1324</v>
      </c>
      <c r="H18" s="89">
        <f t="shared" si="4"/>
        <v>8.8368580060422968</v>
      </c>
      <c r="I18" s="29">
        <f t="shared" si="5"/>
        <v>18.957703927492446</v>
      </c>
      <c r="J18" s="175"/>
      <c r="K18" s="11">
        <v>246</v>
      </c>
      <c r="L18" s="44">
        <v>219</v>
      </c>
      <c r="M18" s="13">
        <v>269</v>
      </c>
      <c r="N18" s="89">
        <f t="shared" si="6"/>
        <v>8.5501858736059475</v>
      </c>
      <c r="O18" s="29">
        <f t="shared" si="7"/>
        <v>18.587360594795538</v>
      </c>
      <c r="P18" s="1"/>
    </row>
    <row r="19" spans="1:16" ht="15" customHeight="1">
      <c r="A19" s="176" t="s">
        <v>306</v>
      </c>
      <c r="B19" s="198" t="s">
        <v>164</v>
      </c>
      <c r="C19" s="32" t="s">
        <v>55</v>
      </c>
      <c r="D19" s="104">
        <v>42309</v>
      </c>
      <c r="E19" s="9">
        <v>11887</v>
      </c>
      <c r="F19" s="41">
        <v>10567</v>
      </c>
      <c r="G19" s="16">
        <v>13509</v>
      </c>
      <c r="H19" s="80">
        <f t="shared" ref="H19" si="14">(G19-E19)/G19*100</f>
        <v>12.006810274631727</v>
      </c>
      <c r="I19" s="26">
        <f t="shared" ref="I19" si="15">(G19-F19)/G19*100</f>
        <v>21.77807387667481</v>
      </c>
      <c r="J19" s="175"/>
      <c r="K19" s="9">
        <v>2775</v>
      </c>
      <c r="L19" s="41">
        <v>2467</v>
      </c>
      <c r="M19" s="16">
        <v>3153</v>
      </c>
      <c r="N19" s="80">
        <f t="shared" si="6"/>
        <v>11.988582302568981</v>
      </c>
      <c r="O19" s="26">
        <f t="shared" si="7"/>
        <v>21.757056771328891</v>
      </c>
      <c r="P19" s="1"/>
    </row>
    <row r="20" spans="1:16" ht="15" customHeight="1">
      <c r="A20" s="176"/>
      <c r="B20" s="199"/>
      <c r="C20" s="140" t="s">
        <v>301</v>
      </c>
      <c r="D20" s="171">
        <v>43344</v>
      </c>
      <c r="E20" s="62">
        <v>677</v>
      </c>
      <c r="F20" s="63">
        <v>602</v>
      </c>
      <c r="G20" s="60">
        <v>844</v>
      </c>
      <c r="H20" s="172">
        <f t="shared" ref="H20" si="16">(G20-E20)/G20*100</f>
        <v>19.786729857819903</v>
      </c>
      <c r="I20" s="64">
        <f t="shared" ref="I20" si="17">(G20-F20)/G20*100</f>
        <v>28.672985781990523</v>
      </c>
      <c r="J20" s="175"/>
      <c r="K20" s="189" t="s">
        <v>316</v>
      </c>
      <c r="L20" s="190" t="s">
        <v>317</v>
      </c>
      <c r="M20" s="191" t="s">
        <v>316</v>
      </c>
      <c r="N20" s="192" t="s">
        <v>317</v>
      </c>
      <c r="O20" s="193" t="s">
        <v>317</v>
      </c>
      <c r="P20" s="1" t="s">
        <v>313</v>
      </c>
    </row>
    <row r="21" spans="1:16" ht="15" customHeight="1">
      <c r="A21" s="176"/>
      <c r="B21" s="57" t="s">
        <v>166</v>
      </c>
      <c r="C21" s="33" t="s">
        <v>103</v>
      </c>
      <c r="D21" s="105">
        <v>42248</v>
      </c>
      <c r="E21" s="10">
        <v>4494</v>
      </c>
      <c r="F21" s="42">
        <v>3994</v>
      </c>
      <c r="G21" s="12">
        <v>5285</v>
      </c>
      <c r="H21" s="81">
        <f>(G21-E21)/G21*100</f>
        <v>14.966887417218544</v>
      </c>
      <c r="I21" s="27">
        <f t="shared" ref="I21" si="18">(G21-F21)/G21*100</f>
        <v>24.427625354777675</v>
      </c>
      <c r="J21" s="175"/>
      <c r="K21" s="10">
        <v>1000</v>
      </c>
      <c r="L21" s="42">
        <v>888</v>
      </c>
      <c r="M21" s="12">
        <v>1175</v>
      </c>
      <c r="N21" s="81">
        <f t="shared" ref="N21" si="19">(M21-K21)/M21*100</f>
        <v>14.893617021276595</v>
      </c>
      <c r="O21" s="27">
        <f t="shared" ref="O21" si="20">(M21-L21)/M21*100</f>
        <v>24.425531914893618</v>
      </c>
      <c r="P21" s="1"/>
    </row>
    <row r="22" spans="1:16" ht="15" customHeight="1">
      <c r="A22" s="180" t="s">
        <v>307</v>
      </c>
      <c r="B22" s="53" t="s">
        <v>169</v>
      </c>
      <c r="C22" s="32" t="s">
        <v>110</v>
      </c>
      <c r="D22" s="104">
        <v>42186</v>
      </c>
      <c r="E22" s="9">
        <v>2845</v>
      </c>
      <c r="F22" s="41">
        <v>2529</v>
      </c>
      <c r="G22" s="16">
        <v>3165</v>
      </c>
      <c r="H22" s="80">
        <f>(G22-E22)/G22*100</f>
        <v>10.110584518167457</v>
      </c>
      <c r="I22" s="26">
        <f>(G22-F22)/G22*100</f>
        <v>20.09478672985782</v>
      </c>
      <c r="J22" s="175"/>
      <c r="K22" s="9">
        <v>865</v>
      </c>
      <c r="L22" s="41">
        <v>769</v>
      </c>
      <c r="M22" s="16">
        <v>962</v>
      </c>
      <c r="N22" s="80">
        <f>(M22-K22)/M22*100</f>
        <v>10.083160083160084</v>
      </c>
      <c r="O22" s="26">
        <f>(M22-L22)/M22*100</f>
        <v>20.062370062370064</v>
      </c>
      <c r="P22" s="1"/>
    </row>
    <row r="23" spans="1:16" ht="15" customHeight="1">
      <c r="A23" s="176" t="s">
        <v>308</v>
      </c>
      <c r="B23" s="198" t="s">
        <v>178</v>
      </c>
      <c r="C23" s="32" t="s">
        <v>120</v>
      </c>
      <c r="D23" s="104">
        <v>42309</v>
      </c>
      <c r="E23" s="9">
        <v>4056</v>
      </c>
      <c r="F23" s="41">
        <v>3831</v>
      </c>
      <c r="G23" s="16">
        <v>4644</v>
      </c>
      <c r="H23" s="80">
        <f t="shared" ref="H23" si="21">(G23-E23)/G23*100</f>
        <v>12.661498708010335</v>
      </c>
      <c r="I23" s="26">
        <f t="shared" ref="I23" si="22">(G23-F23)/G23*100</f>
        <v>17.506459948320412</v>
      </c>
      <c r="J23" s="175"/>
      <c r="K23" s="9">
        <v>1418</v>
      </c>
      <c r="L23" s="41">
        <v>1339</v>
      </c>
      <c r="M23" s="16">
        <v>1623</v>
      </c>
      <c r="N23" s="80">
        <f>(M23-K23)/M23*100</f>
        <v>12.630930375847196</v>
      </c>
      <c r="O23" s="26">
        <f t="shared" ref="O23" si="23">(M23-L23)/M23*100</f>
        <v>17.498459642637094</v>
      </c>
      <c r="P23" s="1"/>
    </row>
    <row r="24" spans="1:16" ht="15" customHeight="1">
      <c r="A24" s="176"/>
      <c r="B24" s="199"/>
      <c r="C24" s="33" t="s">
        <v>121</v>
      </c>
      <c r="D24" s="105">
        <v>42217</v>
      </c>
      <c r="E24" s="10">
        <v>2550</v>
      </c>
      <c r="F24" s="42">
        <v>2408</v>
      </c>
      <c r="G24" s="12">
        <v>2842</v>
      </c>
      <c r="H24" s="81">
        <f t="shared" ref="H24:H30" si="24">(G24-E24)/G24*100</f>
        <v>10.274454609429979</v>
      </c>
      <c r="I24" s="27">
        <f t="shared" ref="I24:I30" si="25">(G24-F24)/G24*100</f>
        <v>15.270935960591133</v>
      </c>
      <c r="J24" s="175"/>
      <c r="K24" s="10">
        <v>394</v>
      </c>
      <c r="L24" s="42">
        <v>372</v>
      </c>
      <c r="M24" s="12">
        <v>439</v>
      </c>
      <c r="N24" s="81">
        <f t="shared" ref="N24:N30" si="26">(M24-K24)/M24*100</f>
        <v>10.250569476082005</v>
      </c>
      <c r="O24" s="27">
        <f t="shared" ref="O24:O30" si="27">(M24-L24)/M24*100</f>
        <v>15.261958997722095</v>
      </c>
      <c r="P24" s="1"/>
    </row>
    <row r="25" spans="1:16" ht="15" customHeight="1">
      <c r="A25" s="176"/>
      <c r="B25" s="57" t="s">
        <v>178</v>
      </c>
      <c r="C25" s="33" t="s">
        <v>222</v>
      </c>
      <c r="D25" s="105">
        <v>42552</v>
      </c>
      <c r="E25" s="10">
        <v>491</v>
      </c>
      <c r="F25" s="42">
        <v>464</v>
      </c>
      <c r="G25" s="12">
        <v>615</v>
      </c>
      <c r="H25" s="81">
        <f t="shared" si="24"/>
        <v>20.162601626016261</v>
      </c>
      <c r="I25" s="27">
        <f t="shared" si="25"/>
        <v>24.552845528455283</v>
      </c>
      <c r="J25" s="175"/>
      <c r="K25" s="10">
        <v>77</v>
      </c>
      <c r="L25" s="42">
        <v>73</v>
      </c>
      <c r="M25" s="12">
        <v>96</v>
      </c>
      <c r="N25" s="81">
        <f t="shared" si="26"/>
        <v>19.791666666666664</v>
      </c>
      <c r="O25" s="27">
        <f t="shared" si="27"/>
        <v>23.958333333333336</v>
      </c>
      <c r="P25" s="1"/>
    </row>
    <row r="26" spans="1:16" ht="15" customHeight="1">
      <c r="A26" s="176"/>
      <c r="B26" s="57" t="s">
        <v>180</v>
      </c>
      <c r="C26" s="33" t="s">
        <v>124</v>
      </c>
      <c r="D26" s="105">
        <v>42217</v>
      </c>
      <c r="E26" s="10">
        <v>1106</v>
      </c>
      <c r="F26" s="42">
        <v>1045</v>
      </c>
      <c r="G26" s="12">
        <v>1292</v>
      </c>
      <c r="H26" s="81">
        <f t="shared" si="24"/>
        <v>14.396284829721361</v>
      </c>
      <c r="I26" s="27">
        <f t="shared" si="25"/>
        <v>19.117647058823529</v>
      </c>
      <c r="J26" s="175"/>
      <c r="K26" s="10">
        <v>333</v>
      </c>
      <c r="L26" s="42">
        <v>314</v>
      </c>
      <c r="M26" s="12">
        <v>388</v>
      </c>
      <c r="N26" s="81">
        <f t="shared" si="26"/>
        <v>14.175257731958762</v>
      </c>
      <c r="O26" s="27">
        <f t="shared" si="27"/>
        <v>19.072164948453608</v>
      </c>
      <c r="P26" s="1"/>
    </row>
    <row r="27" spans="1:16" ht="15" customHeight="1">
      <c r="A27" s="176"/>
      <c r="B27" s="57" t="s">
        <v>182</v>
      </c>
      <c r="C27" s="33" t="s">
        <v>128</v>
      </c>
      <c r="D27" s="105">
        <v>42156</v>
      </c>
      <c r="E27" s="10">
        <v>1740</v>
      </c>
      <c r="F27" s="42">
        <v>1643</v>
      </c>
      <c r="G27" s="12">
        <v>1941</v>
      </c>
      <c r="H27" s="81">
        <f t="shared" si="24"/>
        <v>10.35548686244204</v>
      </c>
      <c r="I27" s="27">
        <f t="shared" si="25"/>
        <v>15.352910870685212</v>
      </c>
      <c r="J27" s="175"/>
      <c r="K27" s="10">
        <v>355</v>
      </c>
      <c r="L27" s="42">
        <v>335</v>
      </c>
      <c r="M27" s="12">
        <v>395</v>
      </c>
      <c r="N27" s="81">
        <f t="shared" si="26"/>
        <v>10.126582278481013</v>
      </c>
      <c r="O27" s="27">
        <f t="shared" si="27"/>
        <v>15.18987341772152</v>
      </c>
      <c r="P27" s="1"/>
    </row>
    <row r="28" spans="1:16" ht="15" customHeight="1">
      <c r="A28" s="176"/>
      <c r="B28" s="57" t="s">
        <v>213</v>
      </c>
      <c r="C28" s="33" t="s">
        <v>52</v>
      </c>
      <c r="D28" s="105">
        <v>42186</v>
      </c>
      <c r="E28" s="10">
        <v>708</v>
      </c>
      <c r="F28" s="42">
        <v>668</v>
      </c>
      <c r="G28" s="12">
        <v>841</v>
      </c>
      <c r="H28" s="81">
        <f t="shared" si="24"/>
        <v>15.81450653983353</v>
      </c>
      <c r="I28" s="27">
        <f t="shared" si="25"/>
        <v>20.57074910820452</v>
      </c>
      <c r="J28" s="175"/>
      <c r="K28" s="10">
        <v>68</v>
      </c>
      <c r="L28" s="42">
        <v>64</v>
      </c>
      <c r="M28" s="12">
        <v>80</v>
      </c>
      <c r="N28" s="81">
        <f t="shared" si="26"/>
        <v>15</v>
      </c>
      <c r="O28" s="27">
        <f t="shared" si="27"/>
        <v>20</v>
      </c>
      <c r="P28" s="1"/>
    </row>
    <row r="29" spans="1:16" ht="15" customHeight="1">
      <c r="A29" s="176"/>
      <c r="B29" s="57" t="s">
        <v>181</v>
      </c>
      <c r="C29" s="33" t="s">
        <v>125</v>
      </c>
      <c r="D29" s="105">
        <v>42217</v>
      </c>
      <c r="E29" s="10">
        <v>957</v>
      </c>
      <c r="F29" s="42">
        <v>904</v>
      </c>
      <c r="G29" s="12">
        <v>1038</v>
      </c>
      <c r="H29" s="81">
        <f>(G29-E29)/G29*100</f>
        <v>7.803468208092486</v>
      </c>
      <c r="I29" s="27">
        <f>(G29-F29)/G29*100</f>
        <v>12.909441233140656</v>
      </c>
      <c r="J29" s="175"/>
      <c r="K29" s="10">
        <v>70</v>
      </c>
      <c r="L29" s="42">
        <v>66</v>
      </c>
      <c r="M29" s="12">
        <v>75</v>
      </c>
      <c r="N29" s="81">
        <f>(M29-K29)/M29*100</f>
        <v>6.666666666666667</v>
      </c>
      <c r="O29" s="27">
        <f>(M29-L29)/M29*100</f>
        <v>12</v>
      </c>
      <c r="P29" s="1"/>
    </row>
    <row r="30" spans="1:16" ht="15" customHeight="1">
      <c r="A30" s="178"/>
      <c r="B30" s="90" t="s">
        <v>214</v>
      </c>
      <c r="C30" s="35" t="s">
        <v>53</v>
      </c>
      <c r="D30" s="106">
        <v>42217</v>
      </c>
      <c r="E30" s="11">
        <v>1406</v>
      </c>
      <c r="F30" s="44">
        <v>1328</v>
      </c>
      <c r="G30" s="13">
        <v>1811</v>
      </c>
      <c r="H30" s="89">
        <f t="shared" si="24"/>
        <v>22.363335173937053</v>
      </c>
      <c r="I30" s="29">
        <f t="shared" si="25"/>
        <v>26.670347874102706</v>
      </c>
      <c r="J30" s="179"/>
      <c r="K30" s="11">
        <v>255</v>
      </c>
      <c r="L30" s="44">
        <v>241</v>
      </c>
      <c r="M30" s="13">
        <v>328</v>
      </c>
      <c r="N30" s="89">
        <f t="shared" si="26"/>
        <v>22.256097560975611</v>
      </c>
      <c r="O30" s="29">
        <f t="shared" si="27"/>
        <v>26.524390243902442</v>
      </c>
      <c r="P30" s="1"/>
    </row>
    <row r="31" spans="1:16" ht="15" customHeight="1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</row>
  </sheetData>
  <mergeCells count="15">
    <mergeCell ref="A1:H1"/>
    <mergeCell ref="K1:O1"/>
    <mergeCell ref="B3:B4"/>
    <mergeCell ref="C3:C4"/>
    <mergeCell ref="E3:F3"/>
    <mergeCell ref="D3:D4"/>
    <mergeCell ref="H3:I3"/>
    <mergeCell ref="A3:A4"/>
    <mergeCell ref="B10:B12"/>
    <mergeCell ref="B19:B20"/>
    <mergeCell ref="B23:B24"/>
    <mergeCell ref="K2:O2"/>
    <mergeCell ref="E2:I2"/>
    <mergeCell ref="K3:L3"/>
    <mergeCell ref="N3:O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7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view="pageBreakPreview" topLeftCell="A2" zoomScaleNormal="100" zoomScaleSheetLayoutView="100" workbookViewId="0">
      <selection activeCell="C38" sqref="C38"/>
    </sheetView>
  </sheetViews>
  <sheetFormatPr defaultRowHeight="13.5"/>
  <cols>
    <col min="1" max="1" width="5.5" style="1" bestFit="1" customWidth="1"/>
    <col min="2" max="2" width="7.5" style="1" bestFit="1" customWidth="1"/>
    <col min="3" max="3" width="17.5" style="1" customWidth="1"/>
    <col min="4" max="4" width="9.5" style="1" bestFit="1" customWidth="1"/>
    <col min="5" max="5" width="10.5" style="1" bestFit="1" customWidth="1"/>
    <col min="6" max="6" width="9.5" style="1" bestFit="1" customWidth="1"/>
    <col min="7" max="9" width="8.5" style="1" bestFit="1" customWidth="1"/>
    <col min="10" max="10" width="9" style="50" customWidth="1"/>
    <col min="11" max="11" width="22.75" customWidth="1"/>
  </cols>
  <sheetData>
    <row r="1" spans="1:11" ht="15" customHeight="1">
      <c r="A1" s="206" t="s">
        <v>314</v>
      </c>
      <c r="B1" s="206"/>
      <c r="C1" s="206"/>
      <c r="D1" s="206"/>
      <c r="E1" s="206"/>
      <c r="F1" s="206"/>
      <c r="G1" s="206"/>
      <c r="H1" s="206"/>
      <c r="I1" s="206"/>
    </row>
    <row r="2" spans="1:11" s="49" customFormat="1" ht="15" customHeight="1">
      <c r="A2" s="48"/>
      <c r="B2" s="243" t="s">
        <v>315</v>
      </c>
      <c r="C2" s="243"/>
      <c r="D2" s="243"/>
      <c r="E2" s="243"/>
      <c r="F2" s="243"/>
      <c r="G2" s="243"/>
      <c r="H2" s="243"/>
      <c r="I2" s="243"/>
      <c r="J2" s="31"/>
    </row>
    <row r="3" spans="1:11" s="49" customFormat="1" ht="30" customHeight="1">
      <c r="A3" s="48"/>
      <c r="B3" s="243" t="s">
        <v>245</v>
      </c>
      <c r="C3" s="243"/>
      <c r="D3" s="243"/>
      <c r="E3" s="243"/>
      <c r="F3" s="243"/>
      <c r="G3" s="243"/>
      <c r="H3" s="243"/>
      <c r="I3" s="243"/>
      <c r="J3" s="31"/>
    </row>
    <row r="4" spans="1:11" ht="15" customHeight="1">
      <c r="A4" s="208" t="s">
        <v>132</v>
      </c>
      <c r="B4" s="208" t="s">
        <v>131</v>
      </c>
      <c r="C4" s="210" t="s">
        <v>137</v>
      </c>
      <c r="D4" s="232" t="s">
        <v>186</v>
      </c>
      <c r="E4" s="234" t="s">
        <v>290</v>
      </c>
      <c r="F4" s="237" t="s">
        <v>187</v>
      </c>
      <c r="G4" s="244" t="s">
        <v>9</v>
      </c>
      <c r="H4" s="245"/>
      <c r="I4" s="240" t="s">
        <v>185</v>
      </c>
      <c r="J4" s="240" t="s">
        <v>188</v>
      </c>
      <c r="K4" s="251" t="s">
        <v>262</v>
      </c>
    </row>
    <row r="5" spans="1:11" ht="15" customHeight="1">
      <c r="A5" s="231"/>
      <c r="B5" s="231"/>
      <c r="C5" s="248"/>
      <c r="D5" s="232"/>
      <c r="E5" s="235"/>
      <c r="F5" s="238"/>
      <c r="G5" s="246"/>
      <c r="H5" s="247"/>
      <c r="I5" s="241"/>
      <c r="J5" s="241"/>
      <c r="K5" s="252"/>
    </row>
    <row r="6" spans="1:11" ht="15" customHeight="1">
      <c r="A6" s="211"/>
      <c r="B6" s="211"/>
      <c r="C6" s="211"/>
      <c r="D6" s="233"/>
      <c r="E6" s="236"/>
      <c r="F6" s="239"/>
      <c r="G6" s="20" t="s">
        <v>138</v>
      </c>
      <c r="H6" s="40" t="s">
        <v>139</v>
      </c>
      <c r="I6" s="242"/>
      <c r="J6" s="254"/>
      <c r="K6" s="253"/>
    </row>
    <row r="7" spans="1:11" ht="15" customHeight="1">
      <c r="A7" s="249" t="s">
        <v>133</v>
      </c>
      <c r="B7" s="249" t="s">
        <v>133</v>
      </c>
      <c r="C7" s="140" t="s">
        <v>10</v>
      </c>
      <c r="D7" s="59">
        <v>260</v>
      </c>
      <c r="E7" s="60">
        <v>333</v>
      </c>
      <c r="F7" s="61">
        <f t="shared" ref="F7:F50" si="0">D7-E7</f>
        <v>-73</v>
      </c>
      <c r="G7" s="60">
        <v>281</v>
      </c>
      <c r="H7" s="141">
        <f>D7</f>
        <v>260</v>
      </c>
      <c r="I7" s="142">
        <f t="shared" ref="I7:I50" si="1">(E7-G7)/E7*100</f>
        <v>15.615615615615615</v>
      </c>
      <c r="J7" s="143"/>
      <c r="K7" s="144"/>
    </row>
    <row r="8" spans="1:11" ht="15" customHeight="1">
      <c r="A8" s="249"/>
      <c r="B8" s="249"/>
      <c r="C8" s="38" t="s">
        <v>11</v>
      </c>
      <c r="D8" s="5">
        <v>726</v>
      </c>
      <c r="E8" s="12">
        <v>756</v>
      </c>
      <c r="F8" s="22">
        <f t="shared" si="0"/>
        <v>-30</v>
      </c>
      <c r="G8" s="12">
        <v>749</v>
      </c>
      <c r="H8" s="45">
        <f t="shared" ref="H8:H58" si="2">D8</f>
        <v>726</v>
      </c>
      <c r="I8" s="121">
        <f t="shared" si="1"/>
        <v>0.92592592592592582</v>
      </c>
      <c r="J8" s="76"/>
      <c r="K8" s="122" t="s">
        <v>265</v>
      </c>
    </row>
    <row r="9" spans="1:11" ht="15" customHeight="1">
      <c r="A9" s="249"/>
      <c r="B9" s="249"/>
      <c r="C9" s="38" t="s">
        <v>64</v>
      </c>
      <c r="D9" s="5">
        <v>222</v>
      </c>
      <c r="E9" s="12">
        <v>251</v>
      </c>
      <c r="F9" s="22">
        <f>D9-E9</f>
        <v>-29</v>
      </c>
      <c r="G9" s="12">
        <v>236</v>
      </c>
      <c r="H9" s="45">
        <f t="shared" si="2"/>
        <v>222</v>
      </c>
      <c r="I9" s="121">
        <f t="shared" si="1"/>
        <v>5.9760956175298805</v>
      </c>
      <c r="J9" s="76"/>
      <c r="K9" s="122"/>
    </row>
    <row r="10" spans="1:11" ht="15" customHeight="1">
      <c r="A10" s="249"/>
      <c r="B10" s="249"/>
      <c r="C10" s="183" t="s">
        <v>12</v>
      </c>
      <c r="D10" s="17">
        <v>144</v>
      </c>
      <c r="E10" s="18">
        <v>171</v>
      </c>
      <c r="F10" s="25">
        <f>D10-E10</f>
        <v>-27</v>
      </c>
      <c r="G10" s="18">
        <v>157</v>
      </c>
      <c r="H10" s="184">
        <f t="shared" si="2"/>
        <v>144</v>
      </c>
      <c r="I10" s="185">
        <f t="shared" si="1"/>
        <v>8.1871345029239766</v>
      </c>
      <c r="J10" s="186"/>
      <c r="K10" s="187"/>
    </row>
    <row r="11" spans="1:11" ht="15" customHeight="1">
      <c r="A11" s="250"/>
      <c r="B11" s="250"/>
      <c r="C11" s="39" t="s">
        <v>13</v>
      </c>
      <c r="D11" s="7">
        <v>640</v>
      </c>
      <c r="E11" s="13">
        <v>716</v>
      </c>
      <c r="F11" s="23">
        <f>D11-E11</f>
        <v>-76</v>
      </c>
      <c r="G11" s="13">
        <v>723</v>
      </c>
      <c r="H11" s="123">
        <f t="shared" si="2"/>
        <v>640</v>
      </c>
      <c r="I11" s="124">
        <f t="shared" si="1"/>
        <v>-0.97765363128491622</v>
      </c>
      <c r="J11" s="125" t="s">
        <v>141</v>
      </c>
      <c r="K11" s="126"/>
    </row>
    <row r="12" spans="1:11" ht="15" customHeight="1">
      <c r="A12" s="228" t="s">
        <v>0</v>
      </c>
      <c r="B12" s="217" t="s">
        <v>142</v>
      </c>
      <c r="C12" s="78" t="s">
        <v>65</v>
      </c>
      <c r="D12" s="3">
        <v>647</v>
      </c>
      <c r="E12" s="16">
        <v>828</v>
      </c>
      <c r="F12" s="21">
        <f t="shared" si="0"/>
        <v>-181</v>
      </c>
      <c r="G12" s="16">
        <v>774</v>
      </c>
      <c r="H12" s="117">
        <f t="shared" si="2"/>
        <v>647</v>
      </c>
      <c r="I12" s="118">
        <f t="shared" si="1"/>
        <v>6.5217391304347823</v>
      </c>
      <c r="J12" s="119"/>
      <c r="K12" s="120" t="s">
        <v>246</v>
      </c>
    </row>
    <row r="13" spans="1:11" ht="15" customHeight="1">
      <c r="A13" s="228"/>
      <c r="B13" s="229"/>
      <c r="C13" s="38" t="s">
        <v>14</v>
      </c>
      <c r="D13" s="5">
        <v>401</v>
      </c>
      <c r="E13" s="12">
        <v>507</v>
      </c>
      <c r="F13" s="22">
        <f t="shared" si="0"/>
        <v>-106</v>
      </c>
      <c r="G13" s="12">
        <v>446</v>
      </c>
      <c r="H13" s="45">
        <f t="shared" si="2"/>
        <v>401</v>
      </c>
      <c r="I13" s="121">
        <f t="shared" si="1"/>
        <v>12.031558185404339</v>
      </c>
      <c r="J13" s="76"/>
      <c r="K13" s="122" t="s">
        <v>218</v>
      </c>
    </row>
    <row r="14" spans="1:11" ht="15" customHeight="1">
      <c r="A14" s="228"/>
      <c r="B14" s="218"/>
      <c r="C14" s="39" t="s">
        <v>15</v>
      </c>
      <c r="D14" s="7">
        <v>384</v>
      </c>
      <c r="E14" s="13">
        <v>396</v>
      </c>
      <c r="F14" s="23">
        <f t="shared" si="0"/>
        <v>-12</v>
      </c>
      <c r="G14" s="13">
        <v>394</v>
      </c>
      <c r="H14" s="123">
        <f t="shared" si="2"/>
        <v>384</v>
      </c>
      <c r="I14" s="124">
        <f t="shared" si="1"/>
        <v>0.50505050505050508</v>
      </c>
      <c r="J14" s="125"/>
      <c r="K14" s="126"/>
    </row>
    <row r="15" spans="1:11" ht="15" customHeight="1">
      <c r="A15" s="228"/>
      <c r="B15" s="217" t="s">
        <v>143</v>
      </c>
      <c r="C15" s="78" t="s">
        <v>66</v>
      </c>
      <c r="D15" s="3">
        <v>645</v>
      </c>
      <c r="E15" s="16">
        <v>875</v>
      </c>
      <c r="F15" s="21">
        <f t="shared" si="0"/>
        <v>-230</v>
      </c>
      <c r="G15" s="16">
        <v>737</v>
      </c>
      <c r="H15" s="117">
        <f t="shared" si="2"/>
        <v>645</v>
      </c>
      <c r="I15" s="118">
        <f t="shared" si="1"/>
        <v>15.771428571428572</v>
      </c>
      <c r="J15" s="119"/>
      <c r="K15" s="120" t="s">
        <v>247</v>
      </c>
    </row>
    <row r="16" spans="1:11" ht="15" customHeight="1">
      <c r="A16" s="228"/>
      <c r="B16" s="218"/>
      <c r="C16" s="39" t="s">
        <v>16</v>
      </c>
      <c r="D16" s="7">
        <v>106</v>
      </c>
      <c r="E16" s="13">
        <v>157</v>
      </c>
      <c r="F16" s="23">
        <f t="shared" si="0"/>
        <v>-51</v>
      </c>
      <c r="G16" s="13">
        <v>126</v>
      </c>
      <c r="H16" s="123">
        <f t="shared" si="2"/>
        <v>106</v>
      </c>
      <c r="I16" s="124">
        <f t="shared" si="1"/>
        <v>19.745222929936308</v>
      </c>
      <c r="J16" s="125"/>
      <c r="K16" s="126"/>
    </row>
    <row r="17" spans="1:11" ht="15" customHeight="1">
      <c r="A17" s="228"/>
      <c r="B17" s="217" t="s">
        <v>145</v>
      </c>
      <c r="C17" s="78" t="s">
        <v>68</v>
      </c>
      <c r="D17" s="3">
        <v>333</v>
      </c>
      <c r="E17" s="16">
        <v>433</v>
      </c>
      <c r="F17" s="21">
        <f t="shared" si="0"/>
        <v>-100</v>
      </c>
      <c r="G17" s="16">
        <v>373</v>
      </c>
      <c r="H17" s="117">
        <f t="shared" si="2"/>
        <v>333</v>
      </c>
      <c r="I17" s="118">
        <f t="shared" si="1"/>
        <v>13.856812933025402</v>
      </c>
      <c r="J17" s="119"/>
      <c r="K17" s="120" t="s">
        <v>248</v>
      </c>
    </row>
    <row r="18" spans="1:11" ht="15" customHeight="1">
      <c r="A18" s="228"/>
      <c r="B18" s="229"/>
      <c r="C18" s="38" t="s">
        <v>17</v>
      </c>
      <c r="D18" s="5">
        <v>420</v>
      </c>
      <c r="E18" s="12">
        <v>578</v>
      </c>
      <c r="F18" s="22">
        <f t="shared" si="0"/>
        <v>-158</v>
      </c>
      <c r="G18" s="12">
        <v>486</v>
      </c>
      <c r="H18" s="45">
        <f t="shared" si="2"/>
        <v>420</v>
      </c>
      <c r="I18" s="121">
        <f t="shared" si="1"/>
        <v>15.916955017301039</v>
      </c>
      <c r="J18" s="76" t="s">
        <v>141</v>
      </c>
      <c r="K18" s="122" t="s">
        <v>266</v>
      </c>
    </row>
    <row r="19" spans="1:11" ht="15" customHeight="1">
      <c r="A19" s="228"/>
      <c r="B19" s="229"/>
      <c r="C19" s="38" t="s">
        <v>18</v>
      </c>
      <c r="D19" s="5">
        <v>189</v>
      </c>
      <c r="E19" s="12">
        <v>270</v>
      </c>
      <c r="F19" s="22">
        <f t="shared" si="0"/>
        <v>-81</v>
      </c>
      <c r="G19" s="12">
        <v>243</v>
      </c>
      <c r="H19" s="45">
        <f t="shared" si="2"/>
        <v>189</v>
      </c>
      <c r="I19" s="121">
        <f t="shared" si="1"/>
        <v>10</v>
      </c>
      <c r="J19" s="76"/>
      <c r="K19" s="122" t="s">
        <v>267</v>
      </c>
    </row>
    <row r="20" spans="1:11" ht="15" customHeight="1">
      <c r="A20" s="228"/>
      <c r="B20" s="127" t="s">
        <v>147</v>
      </c>
      <c r="C20" s="115" t="s">
        <v>70</v>
      </c>
      <c r="D20" s="8">
        <v>361</v>
      </c>
      <c r="E20" s="15">
        <v>508</v>
      </c>
      <c r="F20" s="128">
        <f t="shared" si="0"/>
        <v>-147</v>
      </c>
      <c r="G20" s="15">
        <v>438</v>
      </c>
      <c r="H20" s="129">
        <f t="shared" si="2"/>
        <v>361</v>
      </c>
      <c r="I20" s="130">
        <f t="shared" si="1"/>
        <v>13.779527559055119</v>
      </c>
      <c r="J20" s="131"/>
      <c r="K20" s="145" t="s">
        <v>268</v>
      </c>
    </row>
    <row r="21" spans="1:11" ht="15" customHeight="1">
      <c r="A21" s="158" t="s">
        <v>1</v>
      </c>
      <c r="B21" s="221" t="s">
        <v>148</v>
      </c>
      <c r="C21" s="32" t="s">
        <v>54</v>
      </c>
      <c r="D21" s="3">
        <v>25046</v>
      </c>
      <c r="E21" s="16">
        <v>28143</v>
      </c>
      <c r="F21" s="21">
        <f t="shared" si="0"/>
        <v>-3097</v>
      </c>
      <c r="G21" s="9">
        <v>28178</v>
      </c>
      <c r="H21" s="41">
        <f t="shared" si="2"/>
        <v>25046</v>
      </c>
      <c r="I21" s="26">
        <f t="shared" si="1"/>
        <v>-0.12436485093984294</v>
      </c>
      <c r="J21" s="72" t="s">
        <v>141</v>
      </c>
      <c r="K21" s="68" t="s">
        <v>269</v>
      </c>
    </row>
    <row r="22" spans="1:11" ht="15" customHeight="1">
      <c r="A22" s="167"/>
      <c r="B22" s="222"/>
      <c r="C22" s="33" t="s">
        <v>19</v>
      </c>
      <c r="D22" s="5">
        <v>1401</v>
      </c>
      <c r="E22" s="12">
        <v>1738</v>
      </c>
      <c r="F22" s="22">
        <f t="shared" si="0"/>
        <v>-337</v>
      </c>
      <c r="G22" s="10">
        <v>1576</v>
      </c>
      <c r="H22" s="42">
        <f t="shared" si="2"/>
        <v>1401</v>
      </c>
      <c r="I22" s="27">
        <f t="shared" si="1"/>
        <v>9.3210586881472963</v>
      </c>
      <c r="J22" s="73"/>
      <c r="K22" s="69" t="s">
        <v>270</v>
      </c>
    </row>
    <row r="23" spans="1:11" ht="15" customHeight="1">
      <c r="A23" s="167"/>
      <c r="B23" s="223"/>
      <c r="C23" s="35" t="s">
        <v>20</v>
      </c>
      <c r="D23" s="7">
        <v>164</v>
      </c>
      <c r="E23" s="13">
        <v>209</v>
      </c>
      <c r="F23" s="23">
        <f t="shared" si="0"/>
        <v>-45</v>
      </c>
      <c r="G23" s="11">
        <v>185</v>
      </c>
      <c r="H23" s="44">
        <f t="shared" si="2"/>
        <v>164</v>
      </c>
      <c r="I23" s="29">
        <f t="shared" si="1"/>
        <v>11.483253588516746</v>
      </c>
      <c r="J23" s="75"/>
      <c r="K23" s="70" t="s">
        <v>189</v>
      </c>
    </row>
    <row r="24" spans="1:11" ht="15" customHeight="1">
      <c r="A24" s="167"/>
      <c r="B24" s="219" t="s">
        <v>242</v>
      </c>
      <c r="C24" s="33" t="s">
        <v>73</v>
      </c>
      <c r="D24" s="5">
        <v>1946</v>
      </c>
      <c r="E24" s="12">
        <v>2227</v>
      </c>
      <c r="F24" s="22">
        <f t="shared" si="0"/>
        <v>-281</v>
      </c>
      <c r="G24" s="10">
        <v>2283</v>
      </c>
      <c r="H24" s="42">
        <f t="shared" si="2"/>
        <v>1946</v>
      </c>
      <c r="I24" s="27">
        <f t="shared" si="1"/>
        <v>-2.5145936237090254</v>
      </c>
      <c r="J24" s="73" t="s">
        <v>141</v>
      </c>
      <c r="K24" s="69" t="s">
        <v>190</v>
      </c>
    </row>
    <row r="25" spans="1:11" ht="15" customHeight="1">
      <c r="A25" s="167"/>
      <c r="B25" s="196"/>
      <c r="C25" s="33" t="s">
        <v>21</v>
      </c>
      <c r="D25" s="5">
        <v>315</v>
      </c>
      <c r="E25" s="12">
        <v>387</v>
      </c>
      <c r="F25" s="22">
        <f t="shared" si="0"/>
        <v>-72</v>
      </c>
      <c r="G25" s="10">
        <v>355</v>
      </c>
      <c r="H25" s="42">
        <f t="shared" si="2"/>
        <v>315</v>
      </c>
      <c r="I25" s="27">
        <f t="shared" si="1"/>
        <v>8.2687338501292</v>
      </c>
      <c r="J25" s="73"/>
      <c r="K25" s="69" t="s">
        <v>191</v>
      </c>
    </row>
    <row r="26" spans="1:11" ht="15" customHeight="1">
      <c r="A26" s="167"/>
      <c r="B26" s="220"/>
      <c r="C26" s="35" t="s">
        <v>22</v>
      </c>
      <c r="D26" s="7">
        <v>373</v>
      </c>
      <c r="E26" s="13">
        <v>502</v>
      </c>
      <c r="F26" s="23">
        <f t="shared" si="0"/>
        <v>-129</v>
      </c>
      <c r="G26" s="11">
        <v>420</v>
      </c>
      <c r="H26" s="44">
        <f t="shared" si="2"/>
        <v>373</v>
      </c>
      <c r="I26" s="29">
        <f t="shared" si="1"/>
        <v>16.334661354581673</v>
      </c>
      <c r="J26" s="75"/>
      <c r="K26" s="70" t="s">
        <v>271</v>
      </c>
    </row>
    <row r="27" spans="1:11" ht="15" customHeight="1">
      <c r="A27" s="167"/>
      <c r="B27" s="96" t="s">
        <v>149</v>
      </c>
      <c r="C27" s="36" t="s">
        <v>23</v>
      </c>
      <c r="D27" s="8">
        <v>246</v>
      </c>
      <c r="E27" s="15">
        <v>385</v>
      </c>
      <c r="F27" s="24">
        <f t="shared" si="0"/>
        <v>-139</v>
      </c>
      <c r="G27" s="14">
        <v>280</v>
      </c>
      <c r="H27" s="46">
        <f t="shared" si="2"/>
        <v>246</v>
      </c>
      <c r="I27" s="30">
        <f t="shared" si="1"/>
        <v>27.27272727272727</v>
      </c>
      <c r="J27" s="77"/>
      <c r="K27" s="71" t="s">
        <v>249</v>
      </c>
    </row>
    <row r="28" spans="1:11" ht="15" customHeight="1">
      <c r="A28" s="167"/>
      <c r="B28" s="198" t="s">
        <v>150</v>
      </c>
      <c r="C28" s="33" t="s">
        <v>56</v>
      </c>
      <c r="D28" s="5">
        <v>860</v>
      </c>
      <c r="E28" s="12">
        <v>1288</v>
      </c>
      <c r="F28" s="22">
        <f>D28-E28</f>
        <v>-428</v>
      </c>
      <c r="G28" s="10">
        <v>967</v>
      </c>
      <c r="H28" s="42">
        <f t="shared" si="2"/>
        <v>860</v>
      </c>
      <c r="I28" s="27">
        <f>(E28-G28)/E28*100</f>
        <v>24.922360248447205</v>
      </c>
      <c r="J28" s="73" t="s">
        <v>141</v>
      </c>
      <c r="K28" s="69" t="s">
        <v>192</v>
      </c>
    </row>
    <row r="29" spans="1:11" ht="15" customHeight="1">
      <c r="A29" s="167"/>
      <c r="B29" s="224"/>
      <c r="C29" s="33" t="s">
        <v>74</v>
      </c>
      <c r="D29" s="5">
        <v>1166</v>
      </c>
      <c r="E29" s="12">
        <v>1541</v>
      </c>
      <c r="F29" s="22">
        <f t="shared" si="0"/>
        <v>-375</v>
      </c>
      <c r="G29" s="10">
        <v>1312</v>
      </c>
      <c r="H29" s="42">
        <f t="shared" si="2"/>
        <v>1166</v>
      </c>
      <c r="I29" s="27">
        <f t="shared" si="1"/>
        <v>14.860480207657364</v>
      </c>
      <c r="J29" s="73" t="s">
        <v>141</v>
      </c>
      <c r="K29" s="69" t="s">
        <v>193</v>
      </c>
    </row>
    <row r="30" spans="1:11" ht="15" customHeight="1">
      <c r="A30" s="167"/>
      <c r="B30" s="216"/>
      <c r="C30" s="33" t="s">
        <v>24</v>
      </c>
      <c r="D30" s="5">
        <v>307</v>
      </c>
      <c r="E30" s="12">
        <v>422</v>
      </c>
      <c r="F30" s="22">
        <f t="shared" si="0"/>
        <v>-115</v>
      </c>
      <c r="G30" s="10">
        <v>345</v>
      </c>
      <c r="H30" s="42">
        <f t="shared" si="2"/>
        <v>307</v>
      </c>
      <c r="I30" s="27">
        <f t="shared" si="1"/>
        <v>18.246445497630333</v>
      </c>
      <c r="J30" s="73"/>
      <c r="K30" s="69" t="s">
        <v>272</v>
      </c>
    </row>
    <row r="31" spans="1:11" ht="15" customHeight="1">
      <c r="A31" s="167"/>
      <c r="B31" s="198" t="s">
        <v>151</v>
      </c>
      <c r="C31" s="32" t="s">
        <v>75</v>
      </c>
      <c r="D31" s="3">
        <v>207</v>
      </c>
      <c r="E31" s="16">
        <v>305</v>
      </c>
      <c r="F31" s="21">
        <f t="shared" si="0"/>
        <v>-98</v>
      </c>
      <c r="G31" s="9">
        <v>245</v>
      </c>
      <c r="H31" s="41">
        <f t="shared" si="2"/>
        <v>207</v>
      </c>
      <c r="I31" s="26">
        <f t="shared" si="1"/>
        <v>19.672131147540984</v>
      </c>
      <c r="J31" s="72"/>
      <c r="K31" s="68" t="s">
        <v>273</v>
      </c>
    </row>
    <row r="32" spans="1:11" ht="15" customHeight="1">
      <c r="A32" s="167"/>
      <c r="B32" s="216"/>
      <c r="C32" s="35" t="s">
        <v>2</v>
      </c>
      <c r="D32" s="6">
        <v>709</v>
      </c>
      <c r="E32" s="11">
        <v>1075</v>
      </c>
      <c r="F32" s="23">
        <f t="shared" si="0"/>
        <v>-366</v>
      </c>
      <c r="G32" s="11">
        <v>870</v>
      </c>
      <c r="H32" s="44">
        <f t="shared" si="2"/>
        <v>709</v>
      </c>
      <c r="I32" s="29">
        <f t="shared" si="1"/>
        <v>19.069767441860467</v>
      </c>
      <c r="J32" s="75" t="s">
        <v>141</v>
      </c>
      <c r="K32" s="70" t="s">
        <v>274</v>
      </c>
    </row>
    <row r="33" spans="1:11" ht="15" customHeight="1">
      <c r="A33" s="159" t="s">
        <v>295</v>
      </c>
      <c r="B33" s="221" t="s">
        <v>152</v>
      </c>
      <c r="C33" s="32" t="s">
        <v>24</v>
      </c>
      <c r="D33" s="2">
        <v>263</v>
      </c>
      <c r="E33" s="9">
        <v>449</v>
      </c>
      <c r="F33" s="21">
        <f>D33-E33</f>
        <v>-186</v>
      </c>
      <c r="G33" s="9">
        <v>343</v>
      </c>
      <c r="H33" s="41">
        <f t="shared" si="2"/>
        <v>263</v>
      </c>
      <c r="I33" s="26">
        <f>(E33-G33)/E33*100</f>
        <v>23.608017817371937</v>
      </c>
      <c r="J33" s="72"/>
      <c r="K33" s="68" t="s">
        <v>275</v>
      </c>
    </row>
    <row r="34" spans="1:11" ht="15" customHeight="1">
      <c r="A34" s="167"/>
      <c r="B34" s="199"/>
      <c r="C34" s="33" t="s">
        <v>76</v>
      </c>
      <c r="D34" s="4">
        <v>453</v>
      </c>
      <c r="E34" s="10">
        <v>737</v>
      </c>
      <c r="F34" s="22">
        <f>D34-E34</f>
        <v>-284</v>
      </c>
      <c r="G34" s="10">
        <v>522</v>
      </c>
      <c r="H34" s="42">
        <f t="shared" si="2"/>
        <v>453</v>
      </c>
      <c r="I34" s="27">
        <f>(E34-G34)/E34*100</f>
        <v>29.172320217096338</v>
      </c>
      <c r="J34" s="73"/>
      <c r="K34" s="146" t="s">
        <v>276</v>
      </c>
    </row>
    <row r="35" spans="1:11" ht="15" customHeight="1">
      <c r="A35" s="167"/>
      <c r="B35" s="199"/>
      <c r="C35" s="37" t="s">
        <v>140</v>
      </c>
      <c r="D35" s="4">
        <v>155</v>
      </c>
      <c r="E35" s="10">
        <v>313</v>
      </c>
      <c r="F35" s="22">
        <f>D35-E35</f>
        <v>-158</v>
      </c>
      <c r="G35" s="10">
        <v>199</v>
      </c>
      <c r="H35" s="42">
        <f t="shared" si="2"/>
        <v>155</v>
      </c>
      <c r="I35" s="27">
        <f>(E35-G35)/E35*100</f>
        <v>36.421725239616613</v>
      </c>
      <c r="J35" s="73"/>
      <c r="K35" s="69" t="s">
        <v>277</v>
      </c>
    </row>
    <row r="36" spans="1:11" ht="15" customHeight="1">
      <c r="A36" s="167"/>
      <c r="B36" s="199"/>
      <c r="C36" s="33" t="s">
        <v>78</v>
      </c>
      <c r="D36" s="4">
        <v>572</v>
      </c>
      <c r="E36" s="10">
        <v>868</v>
      </c>
      <c r="F36" s="22">
        <f t="shared" si="0"/>
        <v>-296</v>
      </c>
      <c r="G36" s="10">
        <v>707</v>
      </c>
      <c r="H36" s="42">
        <f t="shared" si="2"/>
        <v>572</v>
      </c>
      <c r="I36" s="27">
        <f t="shared" si="1"/>
        <v>18.548387096774192</v>
      </c>
      <c r="J36" s="73"/>
      <c r="K36" s="69" t="s">
        <v>194</v>
      </c>
    </row>
    <row r="37" spans="1:11" ht="15" customHeight="1">
      <c r="A37" s="167"/>
      <c r="B37" s="223"/>
      <c r="C37" s="35" t="s">
        <v>77</v>
      </c>
      <c r="D37" s="6">
        <v>235</v>
      </c>
      <c r="E37" s="11">
        <v>367</v>
      </c>
      <c r="F37" s="23">
        <f t="shared" si="0"/>
        <v>-132</v>
      </c>
      <c r="G37" s="11">
        <v>291</v>
      </c>
      <c r="H37" s="44">
        <f t="shared" si="2"/>
        <v>235</v>
      </c>
      <c r="I37" s="29">
        <f t="shared" si="1"/>
        <v>20.708446866485016</v>
      </c>
      <c r="J37" s="75"/>
      <c r="K37" s="70" t="s">
        <v>195</v>
      </c>
    </row>
    <row r="38" spans="1:11" ht="15" customHeight="1">
      <c r="A38" s="167"/>
      <c r="B38" s="224" t="s">
        <v>153</v>
      </c>
      <c r="C38" s="37" t="s">
        <v>79</v>
      </c>
      <c r="D38" s="97">
        <v>327</v>
      </c>
      <c r="E38" s="62">
        <v>492</v>
      </c>
      <c r="F38" s="61">
        <f t="shared" si="0"/>
        <v>-165</v>
      </c>
      <c r="G38" s="62">
        <v>378</v>
      </c>
      <c r="H38" s="63">
        <f t="shared" si="2"/>
        <v>327</v>
      </c>
      <c r="I38" s="64">
        <f t="shared" si="1"/>
        <v>23.170731707317074</v>
      </c>
      <c r="J38" s="91"/>
      <c r="K38" s="92" t="s">
        <v>278</v>
      </c>
    </row>
    <row r="39" spans="1:11" ht="15" customHeight="1">
      <c r="A39" s="167"/>
      <c r="B39" s="216"/>
      <c r="C39" s="35" t="s">
        <v>80</v>
      </c>
      <c r="D39" s="6">
        <v>138</v>
      </c>
      <c r="E39" s="11">
        <v>229</v>
      </c>
      <c r="F39" s="23">
        <f t="shared" si="0"/>
        <v>-91</v>
      </c>
      <c r="G39" s="11">
        <v>167</v>
      </c>
      <c r="H39" s="44">
        <f t="shared" si="2"/>
        <v>138</v>
      </c>
      <c r="I39" s="29">
        <f t="shared" si="1"/>
        <v>27.074235807860266</v>
      </c>
      <c r="J39" s="75"/>
      <c r="K39" s="70" t="s">
        <v>279</v>
      </c>
    </row>
    <row r="40" spans="1:11" ht="15" customHeight="1">
      <c r="A40" s="168"/>
      <c r="B40" s="51" t="s">
        <v>154</v>
      </c>
      <c r="C40" s="36" t="s">
        <v>81</v>
      </c>
      <c r="D40" s="8">
        <v>309</v>
      </c>
      <c r="E40" s="15">
        <v>376</v>
      </c>
      <c r="F40" s="52">
        <f t="shared" si="0"/>
        <v>-67</v>
      </c>
      <c r="G40" s="14">
        <v>348</v>
      </c>
      <c r="H40" s="46">
        <f t="shared" si="2"/>
        <v>309</v>
      </c>
      <c r="I40" s="30">
        <f t="shared" si="1"/>
        <v>7.4468085106382977</v>
      </c>
      <c r="J40" s="77"/>
      <c r="K40" s="71" t="s">
        <v>280</v>
      </c>
    </row>
    <row r="41" spans="1:11" ht="15" customHeight="1">
      <c r="A41" s="219" t="s">
        <v>8</v>
      </c>
      <c r="B41" s="198" t="s">
        <v>155</v>
      </c>
      <c r="C41" s="32" t="s">
        <v>83</v>
      </c>
      <c r="D41" s="3">
        <v>270</v>
      </c>
      <c r="E41" s="16">
        <v>328</v>
      </c>
      <c r="F41" s="21">
        <f t="shared" si="0"/>
        <v>-58</v>
      </c>
      <c r="G41" s="9">
        <v>304</v>
      </c>
      <c r="H41" s="41">
        <f t="shared" si="2"/>
        <v>270</v>
      </c>
      <c r="I41" s="26">
        <f t="shared" si="1"/>
        <v>7.3170731707317067</v>
      </c>
      <c r="J41" s="72"/>
      <c r="K41" s="68" t="s">
        <v>250</v>
      </c>
    </row>
    <row r="42" spans="1:11" ht="15" customHeight="1">
      <c r="A42" s="196"/>
      <c r="B42" s="224"/>
      <c r="C42" s="33" t="s">
        <v>84</v>
      </c>
      <c r="D42" s="5">
        <v>133</v>
      </c>
      <c r="E42" s="12">
        <v>156</v>
      </c>
      <c r="F42" s="22">
        <f t="shared" si="0"/>
        <v>-23</v>
      </c>
      <c r="G42" s="10">
        <v>150</v>
      </c>
      <c r="H42" s="42">
        <f t="shared" si="2"/>
        <v>133</v>
      </c>
      <c r="I42" s="27">
        <f t="shared" si="1"/>
        <v>3.8461538461538463</v>
      </c>
      <c r="J42" s="73"/>
      <c r="K42" s="69"/>
    </row>
    <row r="43" spans="1:11" ht="15" customHeight="1">
      <c r="A43" s="196"/>
      <c r="B43" s="224"/>
      <c r="C43" s="38" t="s">
        <v>61</v>
      </c>
      <c r="D43" s="5">
        <v>62</v>
      </c>
      <c r="E43" s="12">
        <v>89</v>
      </c>
      <c r="F43" s="22">
        <f>D43-E43</f>
        <v>-27</v>
      </c>
      <c r="G43" s="12">
        <v>70</v>
      </c>
      <c r="H43" s="45">
        <f t="shared" si="2"/>
        <v>62</v>
      </c>
      <c r="I43" s="27">
        <f>(E43-G43)/E43*100</f>
        <v>21.348314606741571</v>
      </c>
      <c r="J43" s="76"/>
      <c r="K43" s="69"/>
    </row>
    <row r="44" spans="1:11" ht="15" customHeight="1">
      <c r="A44" s="196"/>
      <c r="B44" s="216"/>
      <c r="C44" s="98" t="s">
        <v>25</v>
      </c>
      <c r="D44" s="65">
        <v>49</v>
      </c>
      <c r="E44" s="66">
        <v>57</v>
      </c>
      <c r="F44" s="55">
        <f t="shared" si="0"/>
        <v>-8</v>
      </c>
      <c r="G44" s="66">
        <v>55</v>
      </c>
      <c r="H44" s="99">
        <f t="shared" si="2"/>
        <v>49</v>
      </c>
      <c r="I44" s="56">
        <f t="shared" si="1"/>
        <v>3.5087719298245612</v>
      </c>
      <c r="J44" s="100"/>
      <c r="K44" s="101"/>
    </row>
    <row r="45" spans="1:11" ht="15" customHeight="1">
      <c r="A45" s="196"/>
      <c r="B45" s="224" t="s">
        <v>156</v>
      </c>
      <c r="C45" s="37" t="s">
        <v>86</v>
      </c>
      <c r="D45" s="59">
        <v>365</v>
      </c>
      <c r="E45" s="60">
        <v>525</v>
      </c>
      <c r="F45" s="61">
        <f>D45-E45</f>
        <v>-160</v>
      </c>
      <c r="G45" s="62">
        <v>411</v>
      </c>
      <c r="H45" s="63">
        <f t="shared" si="2"/>
        <v>365</v>
      </c>
      <c r="I45" s="64">
        <f>(E45-G45)/E45*100</f>
        <v>21.714285714285715</v>
      </c>
      <c r="J45" s="91"/>
      <c r="K45" s="92"/>
    </row>
    <row r="46" spans="1:11" ht="15" customHeight="1">
      <c r="A46" s="196"/>
      <c r="B46" s="224"/>
      <c r="C46" s="33" t="s">
        <v>87</v>
      </c>
      <c r="D46" s="5">
        <v>65</v>
      </c>
      <c r="E46" s="12">
        <v>90</v>
      </c>
      <c r="F46" s="22">
        <f>D46-E46</f>
        <v>-25</v>
      </c>
      <c r="G46" s="10">
        <v>73</v>
      </c>
      <c r="H46" s="42">
        <f t="shared" si="2"/>
        <v>65</v>
      </c>
      <c r="I46" s="27">
        <f>(E46-G46)/E46*100</f>
        <v>18.888888888888889</v>
      </c>
      <c r="J46" s="73"/>
      <c r="K46" s="69"/>
    </row>
    <row r="47" spans="1:11" ht="15" customHeight="1">
      <c r="A47" s="196"/>
      <c r="B47" s="216"/>
      <c r="C47" s="35" t="s">
        <v>88</v>
      </c>
      <c r="D47" s="7">
        <v>114</v>
      </c>
      <c r="E47" s="13">
        <v>170</v>
      </c>
      <c r="F47" s="23">
        <f>D47-E47</f>
        <v>-56</v>
      </c>
      <c r="G47" s="11">
        <v>128</v>
      </c>
      <c r="H47" s="44">
        <f t="shared" si="2"/>
        <v>114</v>
      </c>
      <c r="I47" s="29">
        <f>(E47-G47)/E47*100</f>
        <v>24.705882352941178</v>
      </c>
      <c r="J47" s="75"/>
      <c r="K47" s="70"/>
    </row>
    <row r="48" spans="1:11" ht="15" customHeight="1">
      <c r="A48" s="196"/>
      <c r="B48" s="198" t="s">
        <v>157</v>
      </c>
      <c r="C48" s="33" t="s">
        <v>89</v>
      </c>
      <c r="D48" s="4">
        <v>152</v>
      </c>
      <c r="E48" s="10">
        <v>229</v>
      </c>
      <c r="F48" s="22">
        <f t="shared" si="0"/>
        <v>-77</v>
      </c>
      <c r="G48" s="10">
        <v>171</v>
      </c>
      <c r="H48" s="42">
        <f t="shared" si="2"/>
        <v>152</v>
      </c>
      <c r="I48" s="27">
        <f t="shared" si="1"/>
        <v>25.327510917030565</v>
      </c>
      <c r="J48" s="73"/>
      <c r="K48" s="69" t="s">
        <v>281</v>
      </c>
    </row>
    <row r="49" spans="1:11" ht="15" customHeight="1">
      <c r="A49" s="196"/>
      <c r="B49" s="216"/>
      <c r="C49" s="39" t="s">
        <v>57</v>
      </c>
      <c r="D49" s="7">
        <v>24</v>
      </c>
      <c r="E49" s="13">
        <v>40</v>
      </c>
      <c r="F49" s="23">
        <f t="shared" si="0"/>
        <v>-16</v>
      </c>
      <c r="G49" s="11">
        <v>27</v>
      </c>
      <c r="H49" s="44">
        <f t="shared" si="2"/>
        <v>24</v>
      </c>
      <c r="I49" s="29">
        <f t="shared" si="1"/>
        <v>32.5</v>
      </c>
      <c r="J49" s="75"/>
      <c r="K49" s="70"/>
    </row>
    <row r="50" spans="1:11" ht="15" customHeight="1">
      <c r="A50" s="220"/>
      <c r="B50" s="67" t="s">
        <v>158</v>
      </c>
      <c r="C50" s="35" t="s">
        <v>91</v>
      </c>
      <c r="D50" s="7">
        <v>170</v>
      </c>
      <c r="E50" s="13">
        <v>248</v>
      </c>
      <c r="F50" s="23">
        <f t="shared" si="0"/>
        <v>-78</v>
      </c>
      <c r="G50" s="11">
        <v>191</v>
      </c>
      <c r="H50" s="44">
        <f t="shared" si="2"/>
        <v>170</v>
      </c>
      <c r="I50" s="29">
        <f t="shared" si="1"/>
        <v>22.983870967741936</v>
      </c>
      <c r="J50" s="75"/>
      <c r="K50" s="70" t="s">
        <v>196</v>
      </c>
    </row>
    <row r="51" spans="1:11" ht="15" customHeight="1">
      <c r="A51" s="156" t="s">
        <v>3</v>
      </c>
      <c r="B51" s="225" t="s">
        <v>159</v>
      </c>
      <c r="C51" s="38" t="s">
        <v>26</v>
      </c>
      <c r="D51" s="5">
        <v>291</v>
      </c>
      <c r="E51" s="12">
        <v>380</v>
      </c>
      <c r="F51" s="22">
        <f t="shared" ref="F51:F104" si="3">D51-E51</f>
        <v>-89</v>
      </c>
      <c r="G51" s="12">
        <v>308</v>
      </c>
      <c r="H51" s="45">
        <f t="shared" si="2"/>
        <v>291</v>
      </c>
      <c r="I51" s="121">
        <f t="shared" ref="I51:I104" si="4">(E51-G51)/E51*100</f>
        <v>18.947368421052634</v>
      </c>
      <c r="J51" s="76"/>
      <c r="K51" s="122" t="s">
        <v>263</v>
      </c>
    </row>
    <row r="52" spans="1:11" ht="15" customHeight="1">
      <c r="A52" s="169"/>
      <c r="B52" s="230"/>
      <c r="C52" s="38" t="s">
        <v>27</v>
      </c>
      <c r="D52" s="5">
        <v>321</v>
      </c>
      <c r="E52" s="12">
        <v>400</v>
      </c>
      <c r="F52" s="22">
        <f t="shared" si="3"/>
        <v>-79</v>
      </c>
      <c r="G52" s="12">
        <v>340</v>
      </c>
      <c r="H52" s="45">
        <f t="shared" si="2"/>
        <v>321</v>
      </c>
      <c r="I52" s="121">
        <f t="shared" si="4"/>
        <v>15</v>
      </c>
      <c r="J52" s="76" t="s">
        <v>211</v>
      </c>
      <c r="K52" s="122" t="s">
        <v>197</v>
      </c>
    </row>
    <row r="53" spans="1:11" ht="15" customHeight="1">
      <c r="A53" s="169"/>
      <c r="B53" s="230"/>
      <c r="C53" s="38" t="s">
        <v>285</v>
      </c>
      <c r="D53" s="5">
        <v>199</v>
      </c>
      <c r="E53" s="12">
        <v>250</v>
      </c>
      <c r="F53" s="22">
        <f t="shared" si="3"/>
        <v>-51</v>
      </c>
      <c r="G53" s="12">
        <v>211</v>
      </c>
      <c r="H53" s="45">
        <f t="shared" si="2"/>
        <v>199</v>
      </c>
      <c r="I53" s="121">
        <f t="shared" si="4"/>
        <v>15.6</v>
      </c>
      <c r="J53" s="76"/>
      <c r="K53" s="122" t="s">
        <v>288</v>
      </c>
    </row>
    <row r="54" spans="1:11" ht="15" customHeight="1">
      <c r="A54" s="169"/>
      <c r="B54" s="230"/>
      <c r="C54" s="38" t="s">
        <v>92</v>
      </c>
      <c r="D54" s="5">
        <v>470</v>
      </c>
      <c r="E54" s="12">
        <v>581</v>
      </c>
      <c r="F54" s="22">
        <f t="shared" si="3"/>
        <v>-111</v>
      </c>
      <c r="G54" s="12">
        <v>497</v>
      </c>
      <c r="H54" s="45">
        <f t="shared" si="2"/>
        <v>470</v>
      </c>
      <c r="I54" s="121">
        <f t="shared" si="4"/>
        <v>14.457831325301203</v>
      </c>
      <c r="J54" s="76" t="s">
        <v>210</v>
      </c>
      <c r="K54" s="122" t="s">
        <v>198</v>
      </c>
    </row>
    <row r="55" spans="1:11" ht="15" customHeight="1">
      <c r="A55" s="169"/>
      <c r="B55" s="230"/>
      <c r="C55" s="38" t="s">
        <v>93</v>
      </c>
      <c r="D55" s="5">
        <v>283</v>
      </c>
      <c r="E55" s="12">
        <v>355</v>
      </c>
      <c r="F55" s="22">
        <f t="shared" si="3"/>
        <v>-72</v>
      </c>
      <c r="G55" s="12">
        <v>299</v>
      </c>
      <c r="H55" s="45">
        <f t="shared" si="2"/>
        <v>283</v>
      </c>
      <c r="I55" s="121">
        <f t="shared" si="4"/>
        <v>15.774647887323944</v>
      </c>
      <c r="J55" s="76"/>
      <c r="K55" s="122" t="s">
        <v>199</v>
      </c>
    </row>
    <row r="56" spans="1:11" ht="15" customHeight="1">
      <c r="A56" s="169"/>
      <c r="B56" s="226"/>
      <c r="C56" s="140" t="s">
        <v>286</v>
      </c>
      <c r="D56" s="59">
        <v>377</v>
      </c>
      <c r="E56" s="60">
        <v>510</v>
      </c>
      <c r="F56" s="61">
        <f t="shared" si="3"/>
        <v>-133</v>
      </c>
      <c r="G56" s="60">
        <v>399</v>
      </c>
      <c r="H56" s="141">
        <f t="shared" si="2"/>
        <v>377</v>
      </c>
      <c r="I56" s="142">
        <f t="shared" si="4"/>
        <v>21.764705882352942</v>
      </c>
      <c r="J56" s="143"/>
      <c r="K56" s="144" t="s">
        <v>289</v>
      </c>
    </row>
    <row r="57" spans="1:11" ht="15" customHeight="1">
      <c r="A57" s="169"/>
      <c r="B57" s="156" t="s">
        <v>160</v>
      </c>
      <c r="C57" s="78" t="s">
        <v>28</v>
      </c>
      <c r="D57" s="3">
        <v>835</v>
      </c>
      <c r="E57" s="16">
        <v>1177</v>
      </c>
      <c r="F57" s="21">
        <f t="shared" si="3"/>
        <v>-342</v>
      </c>
      <c r="G57" s="16">
        <v>884</v>
      </c>
      <c r="H57" s="117">
        <f t="shared" si="2"/>
        <v>835</v>
      </c>
      <c r="I57" s="118">
        <f t="shared" si="4"/>
        <v>24.89379779099405</v>
      </c>
      <c r="J57" s="119" t="s">
        <v>141</v>
      </c>
      <c r="K57" s="120" t="s">
        <v>264</v>
      </c>
    </row>
    <row r="58" spans="1:11" ht="15" customHeight="1">
      <c r="A58" s="169"/>
      <c r="B58" s="169"/>
      <c r="C58" s="38" t="s">
        <v>58</v>
      </c>
      <c r="D58" s="5">
        <v>731</v>
      </c>
      <c r="E58" s="12">
        <v>892</v>
      </c>
      <c r="F58" s="22">
        <f>D58-E58</f>
        <v>-161</v>
      </c>
      <c r="G58" s="12">
        <v>775</v>
      </c>
      <c r="H58" s="45">
        <f t="shared" si="2"/>
        <v>731</v>
      </c>
      <c r="I58" s="121">
        <f>(E58-G58)/E58*100</f>
        <v>13.11659192825112</v>
      </c>
      <c r="J58" s="76" t="s">
        <v>141</v>
      </c>
      <c r="K58" s="122"/>
    </row>
    <row r="59" spans="1:11" ht="15" customHeight="1">
      <c r="A59" s="169"/>
      <c r="B59" s="169"/>
      <c r="C59" s="38" t="s">
        <v>94</v>
      </c>
      <c r="D59" s="5">
        <v>487</v>
      </c>
      <c r="E59" s="12">
        <v>636</v>
      </c>
      <c r="F59" s="22">
        <f>D59-E59</f>
        <v>-149</v>
      </c>
      <c r="G59" s="12">
        <v>516</v>
      </c>
      <c r="H59" s="45">
        <f>D59</f>
        <v>487</v>
      </c>
      <c r="I59" s="121">
        <f>(E59-G59)/E59*100</f>
        <v>18.867924528301888</v>
      </c>
      <c r="J59" s="76"/>
      <c r="K59" s="122"/>
    </row>
    <row r="60" spans="1:11" ht="15" customHeight="1">
      <c r="A60" s="169"/>
      <c r="B60" s="169"/>
      <c r="C60" s="38" t="s">
        <v>30</v>
      </c>
      <c r="D60" s="5">
        <v>388</v>
      </c>
      <c r="E60" s="12">
        <v>488</v>
      </c>
      <c r="F60" s="22">
        <f t="shared" si="3"/>
        <v>-100</v>
      </c>
      <c r="G60" s="12">
        <v>411</v>
      </c>
      <c r="H60" s="45">
        <f t="shared" ref="H60:H105" si="5">D60</f>
        <v>388</v>
      </c>
      <c r="I60" s="121">
        <f t="shared" si="4"/>
        <v>15.778688524590164</v>
      </c>
      <c r="J60" s="76"/>
      <c r="K60" s="122" t="s">
        <v>251</v>
      </c>
    </row>
    <row r="61" spans="1:11" ht="15" customHeight="1">
      <c r="A61" s="169"/>
      <c r="B61" s="169"/>
      <c r="C61" s="38" t="s">
        <v>243</v>
      </c>
      <c r="D61" s="5">
        <v>419</v>
      </c>
      <c r="E61" s="12">
        <v>583</v>
      </c>
      <c r="F61" s="22">
        <f t="shared" si="3"/>
        <v>-164</v>
      </c>
      <c r="G61" s="12">
        <v>443</v>
      </c>
      <c r="H61" s="45">
        <f t="shared" si="5"/>
        <v>419</v>
      </c>
      <c r="I61" s="121">
        <f t="shared" si="4"/>
        <v>24.013722126929675</v>
      </c>
      <c r="J61" s="76"/>
      <c r="K61" s="122" t="s">
        <v>244</v>
      </c>
    </row>
    <row r="62" spans="1:11" ht="15" customHeight="1">
      <c r="A62" s="169"/>
      <c r="B62" s="169"/>
      <c r="C62" s="140" t="s">
        <v>31</v>
      </c>
      <c r="D62" s="59">
        <v>356</v>
      </c>
      <c r="E62" s="60">
        <v>484</v>
      </c>
      <c r="F62" s="61">
        <f t="shared" si="3"/>
        <v>-128</v>
      </c>
      <c r="G62" s="60">
        <v>377</v>
      </c>
      <c r="H62" s="141">
        <f t="shared" si="5"/>
        <v>356</v>
      </c>
      <c r="I62" s="142">
        <f t="shared" si="4"/>
        <v>22.107438016528928</v>
      </c>
      <c r="J62" s="143"/>
      <c r="K62" s="144"/>
    </row>
    <row r="63" spans="1:11" ht="15" customHeight="1">
      <c r="A63" s="182" t="s">
        <v>296</v>
      </c>
      <c r="B63" s="157" t="s">
        <v>297</v>
      </c>
      <c r="C63" s="39" t="s">
        <v>29</v>
      </c>
      <c r="D63" s="7">
        <v>265</v>
      </c>
      <c r="E63" s="13">
        <v>304</v>
      </c>
      <c r="F63" s="23">
        <f>D63-E63</f>
        <v>-39</v>
      </c>
      <c r="G63" s="13">
        <v>280</v>
      </c>
      <c r="H63" s="123">
        <f>D63</f>
        <v>265</v>
      </c>
      <c r="I63" s="124">
        <f>(E63-G63)/E63*100</f>
        <v>7.8947368421052628</v>
      </c>
      <c r="J63" s="125"/>
      <c r="K63" s="126"/>
    </row>
    <row r="64" spans="1:11" ht="15" customHeight="1">
      <c r="A64" s="169"/>
      <c r="B64" s="230" t="s">
        <v>161</v>
      </c>
      <c r="C64" s="140" t="s">
        <v>95</v>
      </c>
      <c r="D64" s="59">
        <v>173</v>
      </c>
      <c r="E64" s="60">
        <v>254</v>
      </c>
      <c r="F64" s="61">
        <f t="shared" si="3"/>
        <v>-81</v>
      </c>
      <c r="G64" s="60">
        <v>183</v>
      </c>
      <c r="H64" s="141">
        <f t="shared" si="5"/>
        <v>173</v>
      </c>
      <c r="I64" s="142">
        <f t="shared" si="4"/>
        <v>27.952755905511811</v>
      </c>
      <c r="J64" s="143"/>
      <c r="K64" s="144" t="s">
        <v>260</v>
      </c>
    </row>
    <row r="65" spans="1:12" ht="15" customHeight="1">
      <c r="A65" s="169"/>
      <c r="B65" s="230"/>
      <c r="C65" s="38" t="s">
        <v>235</v>
      </c>
      <c r="D65" s="5">
        <v>133</v>
      </c>
      <c r="E65" s="12">
        <v>213</v>
      </c>
      <c r="F65" s="22">
        <f t="shared" ref="F65" si="6">D65-E65</f>
        <v>-80</v>
      </c>
      <c r="G65" s="12">
        <v>140</v>
      </c>
      <c r="H65" s="45">
        <f t="shared" ref="H65" si="7">D65</f>
        <v>133</v>
      </c>
      <c r="I65" s="121">
        <f t="shared" ref="I65" si="8">(E65-G65)/E65*100</f>
        <v>34.272300469483568</v>
      </c>
      <c r="J65" s="76"/>
      <c r="K65" s="122" t="s">
        <v>258</v>
      </c>
    </row>
    <row r="66" spans="1:12" ht="15" customHeight="1">
      <c r="A66" s="169"/>
      <c r="B66" s="230"/>
      <c r="C66" s="38" t="s">
        <v>62</v>
      </c>
      <c r="D66" s="5">
        <v>83</v>
      </c>
      <c r="E66" s="12">
        <v>134</v>
      </c>
      <c r="F66" s="22">
        <f>D66-E66</f>
        <v>-51</v>
      </c>
      <c r="G66" s="12">
        <v>88</v>
      </c>
      <c r="H66" s="45">
        <f>D66</f>
        <v>83</v>
      </c>
      <c r="I66" s="121">
        <f>(E66-G66)/E66*100</f>
        <v>34.328358208955223</v>
      </c>
      <c r="J66" s="76"/>
      <c r="K66" s="122" t="s">
        <v>200</v>
      </c>
    </row>
    <row r="67" spans="1:12" ht="15" customHeight="1">
      <c r="A67" s="169"/>
      <c r="B67" s="230"/>
      <c r="C67" s="38" t="s">
        <v>97</v>
      </c>
      <c r="D67" s="5">
        <v>187</v>
      </c>
      <c r="E67" s="12">
        <v>264</v>
      </c>
      <c r="F67" s="22">
        <f t="shared" si="3"/>
        <v>-77</v>
      </c>
      <c r="G67" s="12">
        <v>198</v>
      </c>
      <c r="H67" s="45">
        <f t="shared" si="5"/>
        <v>187</v>
      </c>
      <c r="I67" s="121">
        <f t="shared" si="4"/>
        <v>25</v>
      </c>
      <c r="J67" s="76"/>
      <c r="K67" s="122"/>
    </row>
    <row r="68" spans="1:12" ht="15" customHeight="1">
      <c r="A68" s="169"/>
      <c r="B68" s="226"/>
      <c r="C68" s="38" t="s">
        <v>96</v>
      </c>
      <c r="D68" s="5">
        <v>121</v>
      </c>
      <c r="E68" s="12">
        <v>160</v>
      </c>
      <c r="F68" s="22">
        <f>D68-E68</f>
        <v>-39</v>
      </c>
      <c r="G68" s="12">
        <v>128</v>
      </c>
      <c r="H68" s="45">
        <f>D68</f>
        <v>121</v>
      </c>
      <c r="I68" s="121">
        <f>(E68-G68)/E68*100</f>
        <v>20</v>
      </c>
      <c r="J68" s="76"/>
      <c r="K68" s="122" t="s">
        <v>261</v>
      </c>
    </row>
    <row r="69" spans="1:12" ht="15" customHeight="1">
      <c r="A69" s="169"/>
      <c r="B69" s="225" t="s">
        <v>162</v>
      </c>
      <c r="C69" s="78" t="s">
        <v>98</v>
      </c>
      <c r="D69" s="3">
        <v>160</v>
      </c>
      <c r="E69" s="16">
        <v>225</v>
      </c>
      <c r="F69" s="21">
        <f t="shared" si="3"/>
        <v>-65</v>
      </c>
      <c r="G69" s="16">
        <v>170</v>
      </c>
      <c r="H69" s="117">
        <f t="shared" si="5"/>
        <v>160</v>
      </c>
      <c r="I69" s="118">
        <f t="shared" si="4"/>
        <v>24.444444444444443</v>
      </c>
      <c r="J69" s="119"/>
      <c r="K69" s="120" t="s">
        <v>252</v>
      </c>
    </row>
    <row r="70" spans="1:12" ht="15" customHeight="1">
      <c r="A70" s="169"/>
      <c r="B70" s="226"/>
      <c r="C70" s="140" t="s">
        <v>287</v>
      </c>
      <c r="D70" s="60">
        <v>117</v>
      </c>
      <c r="E70" s="60">
        <v>140</v>
      </c>
      <c r="F70" s="61">
        <f t="shared" si="3"/>
        <v>-23</v>
      </c>
      <c r="G70" s="60">
        <v>124</v>
      </c>
      <c r="H70" s="141">
        <f t="shared" si="5"/>
        <v>117</v>
      </c>
      <c r="I70" s="142">
        <f t="shared" si="4"/>
        <v>11.428571428571429</v>
      </c>
      <c r="J70" s="143"/>
      <c r="K70" s="144"/>
    </row>
    <row r="71" spans="1:12" ht="15" customHeight="1">
      <c r="A71" s="169"/>
      <c r="B71" s="225" t="s">
        <v>163</v>
      </c>
      <c r="C71" s="78" t="s">
        <v>99</v>
      </c>
      <c r="D71" s="16">
        <v>360</v>
      </c>
      <c r="E71" s="16">
        <v>567</v>
      </c>
      <c r="F71" s="21">
        <f t="shared" si="3"/>
        <v>-207</v>
      </c>
      <c r="G71" s="16">
        <v>381</v>
      </c>
      <c r="H71" s="117">
        <f t="shared" si="5"/>
        <v>360</v>
      </c>
      <c r="I71" s="118">
        <f t="shared" si="4"/>
        <v>32.804232804232804</v>
      </c>
      <c r="J71" s="119"/>
      <c r="K71" s="120" t="s">
        <v>219</v>
      </c>
    </row>
    <row r="72" spans="1:12" ht="15" customHeight="1">
      <c r="A72" s="170"/>
      <c r="B72" s="226"/>
      <c r="C72" s="39" t="s">
        <v>135</v>
      </c>
      <c r="D72" s="13">
        <v>55</v>
      </c>
      <c r="E72" s="13">
        <v>74</v>
      </c>
      <c r="F72" s="23">
        <f t="shared" si="3"/>
        <v>-19</v>
      </c>
      <c r="G72" s="13">
        <v>58</v>
      </c>
      <c r="H72" s="123">
        <f t="shared" si="5"/>
        <v>55</v>
      </c>
      <c r="I72" s="124">
        <f t="shared" si="4"/>
        <v>21.621621621621621</v>
      </c>
      <c r="J72" s="125"/>
      <c r="K72" s="126" t="s">
        <v>259</v>
      </c>
    </row>
    <row r="73" spans="1:12" ht="15" customHeight="1">
      <c r="A73" s="219" t="s">
        <v>4</v>
      </c>
      <c r="B73" s="198" t="s">
        <v>164</v>
      </c>
      <c r="C73" s="33" t="s">
        <v>32</v>
      </c>
      <c r="D73" s="5">
        <v>546</v>
      </c>
      <c r="E73" s="12">
        <v>713</v>
      </c>
      <c r="F73" s="22">
        <f t="shared" si="3"/>
        <v>-167</v>
      </c>
      <c r="G73" s="10">
        <v>614</v>
      </c>
      <c r="H73" s="42">
        <f t="shared" si="5"/>
        <v>546</v>
      </c>
      <c r="I73" s="27">
        <f t="shared" si="4"/>
        <v>13.884992987377279</v>
      </c>
      <c r="J73" s="73" t="s">
        <v>141</v>
      </c>
      <c r="K73" s="69" t="s">
        <v>212</v>
      </c>
    </row>
    <row r="74" spans="1:12" ht="15" customHeight="1">
      <c r="A74" s="196"/>
      <c r="B74" s="224"/>
      <c r="C74" s="33" t="s">
        <v>33</v>
      </c>
      <c r="D74" s="5">
        <v>602</v>
      </c>
      <c r="E74" s="12">
        <v>844</v>
      </c>
      <c r="F74" s="22">
        <f t="shared" si="3"/>
        <v>-242</v>
      </c>
      <c r="G74" s="10">
        <v>677</v>
      </c>
      <c r="H74" s="42">
        <f t="shared" si="5"/>
        <v>602</v>
      </c>
      <c r="I74" s="27">
        <f t="shared" si="4"/>
        <v>19.786729857819903</v>
      </c>
      <c r="J74" s="73" t="s">
        <v>141</v>
      </c>
      <c r="K74" s="146" t="s">
        <v>311</v>
      </c>
      <c r="L74" t="s">
        <v>300</v>
      </c>
    </row>
    <row r="75" spans="1:12" ht="15" customHeight="1">
      <c r="A75" s="196"/>
      <c r="B75" s="224"/>
      <c r="C75" s="33" t="s">
        <v>101</v>
      </c>
      <c r="D75" s="5">
        <v>138</v>
      </c>
      <c r="E75" s="12">
        <v>153</v>
      </c>
      <c r="F75" s="22">
        <f>D75-E75</f>
        <v>-15</v>
      </c>
      <c r="G75" s="10">
        <v>157</v>
      </c>
      <c r="H75" s="42">
        <f>D75</f>
        <v>138</v>
      </c>
      <c r="I75" s="27">
        <f>(E75-G75)/E75*100</f>
        <v>-2.6143790849673203</v>
      </c>
      <c r="J75" s="73"/>
      <c r="K75" s="69" t="s">
        <v>201</v>
      </c>
    </row>
    <row r="76" spans="1:12" ht="15" customHeight="1">
      <c r="A76" s="196"/>
      <c r="B76" s="216"/>
      <c r="C76" s="33" t="s">
        <v>100</v>
      </c>
      <c r="D76" s="5">
        <v>114</v>
      </c>
      <c r="E76" s="12">
        <v>146</v>
      </c>
      <c r="F76" s="22">
        <f t="shared" si="3"/>
        <v>-32</v>
      </c>
      <c r="G76" s="10">
        <v>129</v>
      </c>
      <c r="H76" s="42">
        <f t="shared" si="5"/>
        <v>114</v>
      </c>
      <c r="I76" s="27">
        <f t="shared" si="4"/>
        <v>11.643835616438356</v>
      </c>
      <c r="J76" s="73"/>
      <c r="K76" s="69" t="s">
        <v>202</v>
      </c>
    </row>
    <row r="77" spans="1:12" ht="15" customHeight="1">
      <c r="A77" s="196"/>
      <c r="B77" s="96" t="s">
        <v>165</v>
      </c>
      <c r="C77" s="36" t="s">
        <v>102</v>
      </c>
      <c r="D77" s="15">
        <v>5037</v>
      </c>
      <c r="E77" s="15">
        <v>6134</v>
      </c>
      <c r="F77" s="52">
        <f t="shared" si="3"/>
        <v>-1097</v>
      </c>
      <c r="G77" s="14">
        <v>5667</v>
      </c>
      <c r="H77" s="46">
        <f t="shared" si="5"/>
        <v>5037</v>
      </c>
      <c r="I77" s="30">
        <f t="shared" si="4"/>
        <v>7.6133029018584928</v>
      </c>
      <c r="J77" s="77" t="s">
        <v>141</v>
      </c>
      <c r="K77" s="71"/>
    </row>
    <row r="78" spans="1:12" ht="15" customHeight="1">
      <c r="A78" s="196"/>
      <c r="B78" s="155" t="s">
        <v>166</v>
      </c>
      <c r="C78" s="35" t="s">
        <v>34</v>
      </c>
      <c r="D78" s="7">
        <v>409</v>
      </c>
      <c r="E78" s="13">
        <v>581</v>
      </c>
      <c r="F78" s="23">
        <f t="shared" si="3"/>
        <v>-172</v>
      </c>
      <c r="G78" s="11">
        <v>467</v>
      </c>
      <c r="H78" s="44">
        <f t="shared" si="5"/>
        <v>409</v>
      </c>
      <c r="I78" s="29">
        <f t="shared" si="4"/>
        <v>19.621342512908779</v>
      </c>
      <c r="J78" s="75"/>
      <c r="K78" s="70" t="s">
        <v>253</v>
      </c>
    </row>
    <row r="79" spans="1:12" ht="15" customHeight="1">
      <c r="A79" s="196"/>
      <c r="B79" s="198" t="s">
        <v>167</v>
      </c>
      <c r="C79" s="34" t="s">
        <v>291</v>
      </c>
      <c r="D79" s="17">
        <v>258</v>
      </c>
      <c r="E79" s="18">
        <v>341</v>
      </c>
      <c r="F79" s="25">
        <f t="shared" si="3"/>
        <v>-83</v>
      </c>
      <c r="G79" s="19">
        <v>290</v>
      </c>
      <c r="H79" s="43">
        <f t="shared" si="5"/>
        <v>258</v>
      </c>
      <c r="I79" s="28">
        <f t="shared" si="4"/>
        <v>14.95601173020528</v>
      </c>
      <c r="J79" s="74" t="s">
        <v>292</v>
      </c>
      <c r="K79" s="188" t="s">
        <v>312</v>
      </c>
      <c r="L79" t="s">
        <v>293</v>
      </c>
    </row>
    <row r="80" spans="1:12" ht="15" customHeight="1">
      <c r="A80" s="196"/>
      <c r="B80" s="224"/>
      <c r="C80" s="38" t="s">
        <v>59</v>
      </c>
      <c r="D80" s="5">
        <v>106</v>
      </c>
      <c r="E80" s="12">
        <v>158</v>
      </c>
      <c r="F80" s="22">
        <f t="shared" si="3"/>
        <v>-52</v>
      </c>
      <c r="G80" s="10">
        <v>119</v>
      </c>
      <c r="H80" s="42">
        <f t="shared" si="5"/>
        <v>106</v>
      </c>
      <c r="I80" s="27">
        <f t="shared" si="4"/>
        <v>24.683544303797468</v>
      </c>
      <c r="J80" s="73"/>
      <c r="K80" s="69"/>
    </row>
    <row r="81" spans="1:11" ht="15" customHeight="1">
      <c r="A81" s="196"/>
      <c r="B81" s="216"/>
      <c r="C81" s="39" t="s">
        <v>104</v>
      </c>
      <c r="D81" s="7">
        <v>123</v>
      </c>
      <c r="E81" s="13">
        <v>182</v>
      </c>
      <c r="F81" s="23">
        <f t="shared" si="3"/>
        <v>-59</v>
      </c>
      <c r="G81" s="11">
        <v>139</v>
      </c>
      <c r="H81" s="44">
        <f t="shared" si="5"/>
        <v>123</v>
      </c>
      <c r="I81" s="29">
        <f t="shared" si="4"/>
        <v>23.626373626373624</v>
      </c>
      <c r="J81" s="75"/>
      <c r="K81" s="70" t="s">
        <v>203</v>
      </c>
    </row>
    <row r="82" spans="1:11" ht="15" customHeight="1">
      <c r="A82" s="196"/>
      <c r="B82" s="198" t="s">
        <v>168</v>
      </c>
      <c r="C82" s="32" t="s">
        <v>105</v>
      </c>
      <c r="D82" s="3">
        <v>273</v>
      </c>
      <c r="E82" s="9">
        <v>404</v>
      </c>
      <c r="F82" s="21">
        <f t="shared" si="3"/>
        <v>-131</v>
      </c>
      <c r="G82" s="9">
        <v>307</v>
      </c>
      <c r="H82" s="41">
        <f t="shared" si="5"/>
        <v>273</v>
      </c>
      <c r="I82" s="26">
        <f t="shared" si="4"/>
        <v>24.009900990099009</v>
      </c>
      <c r="J82" s="72" t="s">
        <v>141</v>
      </c>
      <c r="K82" s="68"/>
    </row>
    <row r="83" spans="1:11" ht="15" customHeight="1">
      <c r="A83" s="196"/>
      <c r="B83" s="224"/>
      <c r="C83" s="33" t="s">
        <v>106</v>
      </c>
      <c r="D83" s="5">
        <v>215</v>
      </c>
      <c r="E83" s="10">
        <v>283</v>
      </c>
      <c r="F83" s="22">
        <f t="shared" si="3"/>
        <v>-68</v>
      </c>
      <c r="G83" s="10">
        <v>241</v>
      </c>
      <c r="H83" s="42">
        <f t="shared" si="5"/>
        <v>215</v>
      </c>
      <c r="I83" s="27">
        <f t="shared" si="4"/>
        <v>14.840989399293287</v>
      </c>
      <c r="J83" s="73"/>
      <c r="K83" s="69" t="s">
        <v>204</v>
      </c>
    </row>
    <row r="84" spans="1:11" ht="15" customHeight="1">
      <c r="A84" s="196"/>
      <c r="B84" s="224"/>
      <c r="C84" s="33" t="s">
        <v>107</v>
      </c>
      <c r="D84" s="5">
        <v>92</v>
      </c>
      <c r="E84" s="10">
        <v>135</v>
      </c>
      <c r="F84" s="22">
        <f t="shared" si="3"/>
        <v>-43</v>
      </c>
      <c r="G84" s="10">
        <v>112</v>
      </c>
      <c r="H84" s="42">
        <f t="shared" si="5"/>
        <v>92</v>
      </c>
      <c r="I84" s="27">
        <f t="shared" si="4"/>
        <v>17.037037037037038</v>
      </c>
      <c r="J84" s="73"/>
      <c r="K84" s="69" t="s">
        <v>282</v>
      </c>
    </row>
    <row r="85" spans="1:11" ht="15" customHeight="1">
      <c r="A85" s="196"/>
      <c r="B85" s="224"/>
      <c r="C85" s="33" t="s">
        <v>108</v>
      </c>
      <c r="D85" s="5">
        <v>72</v>
      </c>
      <c r="E85" s="10">
        <v>128</v>
      </c>
      <c r="F85" s="22">
        <f t="shared" si="3"/>
        <v>-56</v>
      </c>
      <c r="G85" s="10">
        <v>86</v>
      </c>
      <c r="H85" s="42">
        <f t="shared" si="5"/>
        <v>72</v>
      </c>
      <c r="I85" s="27">
        <f t="shared" si="4"/>
        <v>32.8125</v>
      </c>
      <c r="J85" s="73"/>
      <c r="K85" s="69" t="s">
        <v>205</v>
      </c>
    </row>
    <row r="86" spans="1:11" ht="15" customHeight="1">
      <c r="A86" s="196"/>
      <c r="B86" s="216"/>
      <c r="C86" s="35" t="s">
        <v>236</v>
      </c>
      <c r="D86" s="7">
        <v>101</v>
      </c>
      <c r="E86" s="11">
        <v>171</v>
      </c>
      <c r="F86" s="23">
        <f t="shared" ref="F86" si="9">D86-E86</f>
        <v>-70</v>
      </c>
      <c r="G86" s="11">
        <v>124</v>
      </c>
      <c r="H86" s="44">
        <f t="shared" ref="H86" si="10">D86</f>
        <v>101</v>
      </c>
      <c r="I86" s="29">
        <f t="shared" ref="I86" si="11">(E86-G86)/E86*100</f>
        <v>27.485380116959064</v>
      </c>
      <c r="J86" s="75"/>
      <c r="K86" s="70" t="s">
        <v>283</v>
      </c>
    </row>
    <row r="87" spans="1:11" ht="15" customHeight="1">
      <c r="A87" s="220"/>
      <c r="B87" s="47" t="s">
        <v>5</v>
      </c>
      <c r="C87" s="36" t="s">
        <v>109</v>
      </c>
      <c r="D87" s="8">
        <v>620</v>
      </c>
      <c r="E87" s="15">
        <v>987</v>
      </c>
      <c r="F87" s="52">
        <f t="shared" si="3"/>
        <v>-367</v>
      </c>
      <c r="G87" s="14">
        <v>795</v>
      </c>
      <c r="H87" s="46">
        <f t="shared" si="5"/>
        <v>620</v>
      </c>
      <c r="I87" s="30">
        <f t="shared" si="4"/>
        <v>19.45288753799392</v>
      </c>
      <c r="J87" s="77" t="s">
        <v>141</v>
      </c>
      <c r="K87" s="71"/>
    </row>
    <row r="88" spans="1:11" ht="15" customHeight="1">
      <c r="A88" s="158" t="s">
        <v>6</v>
      </c>
      <c r="B88" s="198" t="s">
        <v>169</v>
      </c>
      <c r="C88" s="33" t="s">
        <v>111</v>
      </c>
      <c r="D88" s="5">
        <v>255</v>
      </c>
      <c r="E88" s="12">
        <v>418</v>
      </c>
      <c r="F88" s="22">
        <f t="shared" si="3"/>
        <v>-163</v>
      </c>
      <c r="G88" s="10">
        <v>287</v>
      </c>
      <c r="H88" s="42">
        <f t="shared" si="5"/>
        <v>255</v>
      </c>
      <c r="I88" s="27">
        <f t="shared" si="4"/>
        <v>31.33971291866029</v>
      </c>
      <c r="J88" s="73"/>
      <c r="K88" s="69"/>
    </row>
    <row r="89" spans="1:11" ht="15" customHeight="1">
      <c r="A89" s="167"/>
      <c r="B89" s="224"/>
      <c r="C89" s="33" t="s">
        <v>35</v>
      </c>
      <c r="D89" s="5">
        <v>183</v>
      </c>
      <c r="E89" s="12">
        <v>265</v>
      </c>
      <c r="F89" s="22">
        <f t="shared" si="3"/>
        <v>-82</v>
      </c>
      <c r="G89" s="10">
        <v>205</v>
      </c>
      <c r="H89" s="42">
        <f t="shared" si="5"/>
        <v>183</v>
      </c>
      <c r="I89" s="27">
        <f t="shared" si="4"/>
        <v>22.641509433962266</v>
      </c>
      <c r="J89" s="73"/>
      <c r="K89" s="69"/>
    </row>
    <row r="90" spans="1:11" ht="15" customHeight="1">
      <c r="A90" s="167"/>
      <c r="B90" s="216"/>
      <c r="C90" s="35" t="s">
        <v>36</v>
      </c>
      <c r="D90" s="7">
        <v>601</v>
      </c>
      <c r="E90" s="13">
        <v>860</v>
      </c>
      <c r="F90" s="23">
        <f t="shared" si="3"/>
        <v>-259</v>
      </c>
      <c r="G90" s="11">
        <v>677</v>
      </c>
      <c r="H90" s="44">
        <f t="shared" si="5"/>
        <v>601</v>
      </c>
      <c r="I90" s="29">
        <f t="shared" si="4"/>
        <v>21.279069767441861</v>
      </c>
      <c r="J90" s="75" t="s">
        <v>141</v>
      </c>
      <c r="K90" s="70"/>
    </row>
    <row r="91" spans="1:11" ht="15" customHeight="1">
      <c r="A91" s="167"/>
      <c r="B91" s="158" t="s">
        <v>170</v>
      </c>
      <c r="C91" s="32" t="s">
        <v>112</v>
      </c>
      <c r="D91" s="3">
        <v>180</v>
      </c>
      <c r="E91" s="16">
        <v>298</v>
      </c>
      <c r="F91" s="21">
        <f t="shared" si="3"/>
        <v>-118</v>
      </c>
      <c r="G91" s="9">
        <v>202</v>
      </c>
      <c r="H91" s="41">
        <f t="shared" si="5"/>
        <v>180</v>
      </c>
      <c r="I91" s="26">
        <f t="shared" si="4"/>
        <v>32.214765100671137</v>
      </c>
      <c r="J91" s="72"/>
      <c r="K91" s="68"/>
    </row>
    <row r="92" spans="1:11" ht="15" customHeight="1">
      <c r="A92" s="167"/>
      <c r="B92" s="167"/>
      <c r="C92" s="33" t="s">
        <v>113</v>
      </c>
      <c r="D92" s="5">
        <v>156</v>
      </c>
      <c r="E92" s="12">
        <v>220</v>
      </c>
      <c r="F92" s="22">
        <f t="shared" si="3"/>
        <v>-64</v>
      </c>
      <c r="G92" s="10">
        <v>176</v>
      </c>
      <c r="H92" s="42">
        <f t="shared" si="5"/>
        <v>156</v>
      </c>
      <c r="I92" s="27">
        <f t="shared" si="4"/>
        <v>20</v>
      </c>
      <c r="J92" s="73"/>
      <c r="K92" s="69"/>
    </row>
    <row r="93" spans="1:11" ht="15" customHeight="1">
      <c r="A93" s="159" t="s">
        <v>298</v>
      </c>
      <c r="B93" s="160" t="s">
        <v>299</v>
      </c>
      <c r="C93" s="35" t="s">
        <v>60</v>
      </c>
      <c r="D93" s="7">
        <v>73</v>
      </c>
      <c r="E93" s="13">
        <v>110</v>
      </c>
      <c r="F93" s="23">
        <f t="shared" si="3"/>
        <v>-37</v>
      </c>
      <c r="G93" s="11">
        <v>82</v>
      </c>
      <c r="H93" s="44">
        <f t="shared" si="5"/>
        <v>73</v>
      </c>
      <c r="I93" s="29">
        <f t="shared" si="4"/>
        <v>25.454545454545453</v>
      </c>
      <c r="J93" s="75"/>
      <c r="K93" s="70"/>
    </row>
    <row r="94" spans="1:11" ht="15" customHeight="1">
      <c r="A94" s="167"/>
      <c r="B94" s="221" t="s">
        <v>171</v>
      </c>
      <c r="C94" s="32" t="s">
        <v>114</v>
      </c>
      <c r="D94" s="3">
        <v>278</v>
      </c>
      <c r="E94" s="16">
        <v>472</v>
      </c>
      <c r="F94" s="21">
        <f t="shared" si="3"/>
        <v>-194</v>
      </c>
      <c r="G94" s="9">
        <v>313</v>
      </c>
      <c r="H94" s="41">
        <f t="shared" si="5"/>
        <v>278</v>
      </c>
      <c r="I94" s="26">
        <f t="shared" si="4"/>
        <v>33.686440677966104</v>
      </c>
      <c r="J94" s="72"/>
      <c r="K94" s="68"/>
    </row>
    <row r="95" spans="1:11" ht="15" customHeight="1">
      <c r="A95" s="167"/>
      <c r="B95" s="223"/>
      <c r="C95" s="35" t="s">
        <v>115</v>
      </c>
      <c r="D95" s="7">
        <v>189</v>
      </c>
      <c r="E95" s="13">
        <v>276</v>
      </c>
      <c r="F95" s="23">
        <f t="shared" si="3"/>
        <v>-87</v>
      </c>
      <c r="G95" s="11">
        <v>213</v>
      </c>
      <c r="H95" s="44">
        <f t="shared" si="5"/>
        <v>189</v>
      </c>
      <c r="I95" s="29">
        <f t="shared" si="4"/>
        <v>22.826086956521738</v>
      </c>
      <c r="J95" s="75"/>
      <c r="K95" s="70"/>
    </row>
    <row r="96" spans="1:11" ht="15" customHeight="1">
      <c r="A96" s="167"/>
      <c r="B96" s="221" t="s">
        <v>172</v>
      </c>
      <c r="C96" s="78" t="s">
        <v>37</v>
      </c>
      <c r="D96" s="3">
        <v>1039</v>
      </c>
      <c r="E96" s="16">
        <v>1650</v>
      </c>
      <c r="F96" s="21">
        <f t="shared" si="3"/>
        <v>-611</v>
      </c>
      <c r="G96" s="9">
        <v>1169</v>
      </c>
      <c r="H96" s="41">
        <f t="shared" si="5"/>
        <v>1039</v>
      </c>
      <c r="I96" s="26">
        <f t="shared" si="4"/>
        <v>29.151515151515149</v>
      </c>
      <c r="J96" s="72" t="s">
        <v>141</v>
      </c>
      <c r="K96" s="68"/>
    </row>
    <row r="97" spans="1:12" ht="15" customHeight="1">
      <c r="A97" s="167"/>
      <c r="B97" s="224"/>
      <c r="C97" s="148" t="s">
        <v>294</v>
      </c>
      <c r="D97" s="149">
        <v>440</v>
      </c>
      <c r="E97" s="150">
        <v>683</v>
      </c>
      <c r="F97" s="161">
        <f t="shared" si="3"/>
        <v>-243</v>
      </c>
      <c r="G97" s="162">
        <v>495</v>
      </c>
      <c r="H97" s="163">
        <f t="shared" si="5"/>
        <v>440</v>
      </c>
      <c r="I97" s="164">
        <f t="shared" si="4"/>
        <v>27.525622254758421</v>
      </c>
      <c r="J97" s="165"/>
      <c r="K97" s="188" t="s">
        <v>312</v>
      </c>
      <c r="L97" t="s">
        <v>293</v>
      </c>
    </row>
    <row r="98" spans="1:12" ht="15" customHeight="1">
      <c r="A98" s="167"/>
      <c r="B98" s="223"/>
      <c r="C98" s="35" t="s">
        <v>38</v>
      </c>
      <c r="D98" s="7">
        <v>105</v>
      </c>
      <c r="E98" s="13">
        <v>151</v>
      </c>
      <c r="F98" s="23">
        <f t="shared" si="3"/>
        <v>-46</v>
      </c>
      <c r="G98" s="11">
        <v>118</v>
      </c>
      <c r="H98" s="44">
        <f t="shared" si="5"/>
        <v>105</v>
      </c>
      <c r="I98" s="29">
        <f t="shared" si="4"/>
        <v>21.85430463576159</v>
      </c>
      <c r="J98" s="75"/>
      <c r="K98" s="70"/>
    </row>
    <row r="99" spans="1:12" ht="15" customHeight="1">
      <c r="A99" s="167"/>
      <c r="B99" s="221" t="s">
        <v>173</v>
      </c>
      <c r="C99" s="32" t="s">
        <v>41</v>
      </c>
      <c r="D99" s="3">
        <v>358</v>
      </c>
      <c r="E99" s="16">
        <v>528</v>
      </c>
      <c r="F99" s="21">
        <f t="shared" si="3"/>
        <v>-170</v>
      </c>
      <c r="G99" s="9">
        <v>403</v>
      </c>
      <c r="H99" s="41">
        <f t="shared" si="5"/>
        <v>358</v>
      </c>
      <c r="I99" s="26">
        <f t="shared" si="4"/>
        <v>23.674242424242426</v>
      </c>
      <c r="J99" s="72"/>
      <c r="K99" s="68" t="s">
        <v>254</v>
      </c>
    </row>
    <row r="100" spans="1:12" ht="15" customHeight="1">
      <c r="A100" s="167"/>
      <c r="B100" s="222"/>
      <c r="C100" s="33" t="s">
        <v>42</v>
      </c>
      <c r="D100" s="5">
        <v>221</v>
      </c>
      <c r="E100" s="12">
        <v>311</v>
      </c>
      <c r="F100" s="22">
        <f t="shared" si="3"/>
        <v>-90</v>
      </c>
      <c r="G100" s="10">
        <v>249</v>
      </c>
      <c r="H100" s="42">
        <f t="shared" si="5"/>
        <v>221</v>
      </c>
      <c r="I100" s="27">
        <f t="shared" si="4"/>
        <v>19.935691318327976</v>
      </c>
      <c r="J100" s="73"/>
      <c r="K100" s="69"/>
    </row>
    <row r="101" spans="1:12" ht="15" customHeight="1">
      <c r="A101" s="167"/>
      <c r="B101" s="222"/>
      <c r="C101" s="33" t="s">
        <v>39</v>
      </c>
      <c r="D101" s="5">
        <v>181</v>
      </c>
      <c r="E101" s="12">
        <v>264</v>
      </c>
      <c r="F101" s="22">
        <f t="shared" si="3"/>
        <v>-83</v>
      </c>
      <c r="G101" s="10">
        <v>203</v>
      </c>
      <c r="H101" s="42">
        <f t="shared" si="5"/>
        <v>181</v>
      </c>
      <c r="I101" s="27">
        <f t="shared" si="4"/>
        <v>23.106060606060606</v>
      </c>
      <c r="J101" s="73"/>
      <c r="K101" s="69"/>
    </row>
    <row r="102" spans="1:12" ht="15" customHeight="1">
      <c r="A102" s="167"/>
      <c r="B102" s="222"/>
      <c r="C102" s="33" t="s">
        <v>43</v>
      </c>
      <c r="D102" s="5">
        <v>216</v>
      </c>
      <c r="E102" s="12">
        <v>288</v>
      </c>
      <c r="F102" s="22">
        <f t="shared" si="3"/>
        <v>-72</v>
      </c>
      <c r="G102" s="10">
        <v>243</v>
      </c>
      <c r="H102" s="42">
        <f t="shared" si="5"/>
        <v>216</v>
      </c>
      <c r="I102" s="27">
        <f t="shared" si="4"/>
        <v>15.625</v>
      </c>
      <c r="J102" s="73"/>
      <c r="K102" s="69"/>
    </row>
    <row r="103" spans="1:12" ht="15" customHeight="1">
      <c r="A103" s="168"/>
      <c r="B103" s="222"/>
      <c r="C103" s="33" t="s">
        <v>40</v>
      </c>
      <c r="D103" s="5">
        <v>120</v>
      </c>
      <c r="E103" s="12">
        <v>158</v>
      </c>
      <c r="F103" s="22">
        <f t="shared" si="3"/>
        <v>-38</v>
      </c>
      <c r="G103" s="10">
        <v>135</v>
      </c>
      <c r="H103" s="42">
        <f t="shared" si="5"/>
        <v>120</v>
      </c>
      <c r="I103" s="27">
        <f t="shared" si="4"/>
        <v>14.556962025316455</v>
      </c>
      <c r="J103" s="73"/>
      <c r="K103" s="69"/>
    </row>
    <row r="104" spans="1:12" ht="15" customHeight="1">
      <c r="A104" s="228" t="s">
        <v>7</v>
      </c>
      <c r="B104" s="217" t="s">
        <v>174</v>
      </c>
      <c r="C104" s="78" t="s">
        <v>116</v>
      </c>
      <c r="D104" s="3">
        <v>496</v>
      </c>
      <c r="E104" s="16">
        <v>811</v>
      </c>
      <c r="F104" s="21">
        <f t="shared" si="3"/>
        <v>-315</v>
      </c>
      <c r="G104" s="16">
        <v>558</v>
      </c>
      <c r="H104" s="117">
        <f t="shared" si="5"/>
        <v>496</v>
      </c>
      <c r="I104" s="118">
        <f t="shared" si="4"/>
        <v>31.1960542540074</v>
      </c>
      <c r="J104" s="119" t="s">
        <v>141</v>
      </c>
      <c r="K104" s="120"/>
    </row>
    <row r="105" spans="1:12" ht="15" customHeight="1">
      <c r="A105" s="228"/>
      <c r="B105" s="218"/>
      <c r="C105" s="39" t="s">
        <v>44</v>
      </c>
      <c r="D105" s="7">
        <v>207</v>
      </c>
      <c r="E105" s="13">
        <v>345</v>
      </c>
      <c r="F105" s="23">
        <f t="shared" ref="F105:F122" si="12">D105-E105</f>
        <v>-138</v>
      </c>
      <c r="G105" s="13">
        <v>233</v>
      </c>
      <c r="H105" s="123">
        <f t="shared" si="5"/>
        <v>207</v>
      </c>
      <c r="I105" s="124">
        <f t="shared" ref="I105:I122" si="13">(E105-G105)/E105*100</f>
        <v>32.463768115942024</v>
      </c>
      <c r="J105" s="125"/>
      <c r="K105" s="126" t="s">
        <v>206</v>
      </c>
    </row>
    <row r="106" spans="1:12" ht="15" customHeight="1">
      <c r="A106" s="228"/>
      <c r="B106" s="147" t="s">
        <v>175</v>
      </c>
      <c r="C106" s="148" t="s">
        <v>117</v>
      </c>
      <c r="D106" s="149">
        <v>414</v>
      </c>
      <c r="E106" s="150">
        <v>648</v>
      </c>
      <c r="F106" s="128">
        <f t="shared" si="12"/>
        <v>-234</v>
      </c>
      <c r="G106" s="150">
        <v>466</v>
      </c>
      <c r="H106" s="151">
        <f t="shared" ref="H106:H122" si="14">D106</f>
        <v>414</v>
      </c>
      <c r="I106" s="152">
        <f t="shared" si="13"/>
        <v>28.086419753086421</v>
      </c>
      <c r="J106" s="153"/>
      <c r="K106" s="154" t="s">
        <v>255</v>
      </c>
    </row>
    <row r="107" spans="1:12" ht="15" customHeight="1">
      <c r="A107" s="228"/>
      <c r="B107" s="217" t="s">
        <v>176</v>
      </c>
      <c r="C107" s="78" t="s">
        <v>118</v>
      </c>
      <c r="D107" s="3">
        <v>786</v>
      </c>
      <c r="E107" s="16">
        <v>1093</v>
      </c>
      <c r="F107" s="21">
        <f t="shared" si="12"/>
        <v>-307</v>
      </c>
      <c r="G107" s="16">
        <v>884</v>
      </c>
      <c r="H107" s="117">
        <f t="shared" si="14"/>
        <v>786</v>
      </c>
      <c r="I107" s="118">
        <f t="shared" si="13"/>
        <v>19.121683440073191</v>
      </c>
      <c r="J107" s="119" t="s">
        <v>141</v>
      </c>
      <c r="K107" s="120"/>
    </row>
    <row r="108" spans="1:12" ht="15" customHeight="1">
      <c r="A108" s="228"/>
      <c r="B108" s="229"/>
      <c r="C108" s="38" t="s">
        <v>46</v>
      </c>
      <c r="D108" s="5">
        <v>143</v>
      </c>
      <c r="E108" s="12">
        <v>234</v>
      </c>
      <c r="F108" s="22">
        <f t="shared" si="12"/>
        <v>-91</v>
      </c>
      <c r="G108" s="12">
        <v>161</v>
      </c>
      <c r="H108" s="45">
        <f t="shared" si="14"/>
        <v>143</v>
      </c>
      <c r="I108" s="121">
        <f t="shared" si="13"/>
        <v>31.196581196581196</v>
      </c>
      <c r="J108" s="76"/>
      <c r="K108" s="122" t="s">
        <v>207</v>
      </c>
    </row>
    <row r="109" spans="1:12" ht="15" customHeight="1">
      <c r="A109" s="228"/>
      <c r="B109" s="218"/>
      <c r="C109" s="39" t="s">
        <v>45</v>
      </c>
      <c r="D109" s="7">
        <v>151</v>
      </c>
      <c r="E109" s="13">
        <v>239</v>
      </c>
      <c r="F109" s="23">
        <f t="shared" si="12"/>
        <v>-88</v>
      </c>
      <c r="G109" s="13">
        <v>170</v>
      </c>
      <c r="H109" s="123">
        <f t="shared" si="14"/>
        <v>151</v>
      </c>
      <c r="I109" s="124">
        <f t="shared" si="13"/>
        <v>28.870292887029287</v>
      </c>
      <c r="J109" s="125"/>
      <c r="K109" s="126"/>
    </row>
    <row r="110" spans="1:12" ht="15" customHeight="1">
      <c r="A110" s="228"/>
      <c r="B110" s="139" t="s">
        <v>177</v>
      </c>
      <c r="C110" s="115" t="s">
        <v>119</v>
      </c>
      <c r="D110" s="8">
        <v>484</v>
      </c>
      <c r="E110" s="15">
        <v>673</v>
      </c>
      <c r="F110" s="52">
        <f t="shared" si="12"/>
        <v>-189</v>
      </c>
      <c r="G110" s="15">
        <v>545</v>
      </c>
      <c r="H110" s="129">
        <f t="shared" si="14"/>
        <v>484</v>
      </c>
      <c r="I110" s="130">
        <f t="shared" si="13"/>
        <v>19.019316493313521</v>
      </c>
      <c r="J110" s="131" t="s">
        <v>141</v>
      </c>
      <c r="K110" s="132"/>
    </row>
    <row r="111" spans="1:12" ht="15" customHeight="1">
      <c r="A111" s="219" t="s">
        <v>136</v>
      </c>
      <c r="B111" s="198" t="s">
        <v>178</v>
      </c>
      <c r="C111" s="33" t="s">
        <v>122</v>
      </c>
      <c r="D111" s="5">
        <v>130</v>
      </c>
      <c r="E111" s="12">
        <v>167</v>
      </c>
      <c r="F111" s="22">
        <f t="shared" si="12"/>
        <v>-37</v>
      </c>
      <c r="G111" s="10">
        <v>138</v>
      </c>
      <c r="H111" s="42">
        <f t="shared" si="14"/>
        <v>130</v>
      </c>
      <c r="I111" s="27">
        <f t="shared" si="13"/>
        <v>17.365269461077844</v>
      </c>
      <c r="J111" s="73"/>
      <c r="K111" s="69"/>
    </row>
    <row r="112" spans="1:12" ht="15" customHeight="1">
      <c r="A112" s="196"/>
      <c r="B112" s="216"/>
      <c r="C112" s="35" t="s">
        <v>123</v>
      </c>
      <c r="D112" s="7">
        <v>284</v>
      </c>
      <c r="E112" s="13">
        <v>414</v>
      </c>
      <c r="F112" s="23">
        <f>D112-E112</f>
        <v>-130</v>
      </c>
      <c r="G112" s="11">
        <v>301</v>
      </c>
      <c r="H112" s="44">
        <f>D112</f>
        <v>284</v>
      </c>
      <c r="I112" s="29">
        <f>(E112-G112)/E112*100</f>
        <v>27.294685990338163</v>
      </c>
      <c r="J112" s="75"/>
      <c r="K112" s="70" t="s">
        <v>208</v>
      </c>
    </row>
    <row r="113" spans="1:11" ht="15" customHeight="1">
      <c r="A113" s="196"/>
      <c r="B113" s="227" t="s">
        <v>179</v>
      </c>
      <c r="C113" s="32" t="s">
        <v>47</v>
      </c>
      <c r="D113" s="3">
        <v>317</v>
      </c>
      <c r="E113" s="16">
        <v>414</v>
      </c>
      <c r="F113" s="21">
        <f t="shared" si="12"/>
        <v>-97</v>
      </c>
      <c r="G113" s="9">
        <v>335</v>
      </c>
      <c r="H113" s="41">
        <f t="shared" si="14"/>
        <v>317</v>
      </c>
      <c r="I113" s="26">
        <f t="shared" si="13"/>
        <v>19.082125603864732</v>
      </c>
      <c r="J113" s="72"/>
      <c r="K113" s="68" t="s">
        <v>257</v>
      </c>
    </row>
    <row r="114" spans="1:11" ht="15" customHeight="1">
      <c r="A114" s="196"/>
      <c r="B114" s="223"/>
      <c r="C114" s="35" t="s">
        <v>48</v>
      </c>
      <c r="D114" s="7">
        <v>138</v>
      </c>
      <c r="E114" s="13">
        <v>192</v>
      </c>
      <c r="F114" s="23">
        <f t="shared" si="12"/>
        <v>-54</v>
      </c>
      <c r="G114" s="11">
        <v>146</v>
      </c>
      <c r="H114" s="44">
        <f t="shared" si="14"/>
        <v>138</v>
      </c>
      <c r="I114" s="29">
        <f t="shared" si="13"/>
        <v>23.958333333333336</v>
      </c>
      <c r="J114" s="75"/>
      <c r="K114" s="70"/>
    </row>
    <row r="115" spans="1:11" ht="15" customHeight="1">
      <c r="A115" s="196"/>
      <c r="B115" s="198" t="s">
        <v>180</v>
      </c>
      <c r="C115" s="33" t="s">
        <v>49</v>
      </c>
      <c r="D115" s="5">
        <v>378</v>
      </c>
      <c r="E115" s="12">
        <v>522</v>
      </c>
      <c r="F115" s="22">
        <f t="shared" si="12"/>
        <v>-144</v>
      </c>
      <c r="G115" s="10">
        <v>401</v>
      </c>
      <c r="H115" s="42">
        <f t="shared" si="14"/>
        <v>378</v>
      </c>
      <c r="I115" s="27">
        <f t="shared" si="13"/>
        <v>23.180076628352491</v>
      </c>
      <c r="J115" s="73"/>
      <c r="K115" s="69" t="s">
        <v>256</v>
      </c>
    </row>
    <row r="116" spans="1:11" ht="15" customHeight="1">
      <c r="A116" s="196"/>
      <c r="B116" s="216"/>
      <c r="C116" s="35" t="s">
        <v>50</v>
      </c>
      <c r="D116" s="7">
        <v>126</v>
      </c>
      <c r="E116" s="13">
        <v>171</v>
      </c>
      <c r="F116" s="23">
        <f t="shared" si="12"/>
        <v>-45</v>
      </c>
      <c r="G116" s="11">
        <v>133</v>
      </c>
      <c r="H116" s="44">
        <f t="shared" si="14"/>
        <v>126</v>
      </c>
      <c r="I116" s="29">
        <f t="shared" si="13"/>
        <v>22.222222222222221</v>
      </c>
      <c r="J116" s="75"/>
      <c r="K116" s="70"/>
    </row>
    <row r="117" spans="1:11" ht="15" customHeight="1">
      <c r="A117" s="196"/>
      <c r="B117" s="198" t="s">
        <v>181</v>
      </c>
      <c r="C117" s="33" t="s">
        <v>127</v>
      </c>
      <c r="D117" s="5">
        <v>253</v>
      </c>
      <c r="E117" s="12">
        <v>275</v>
      </c>
      <c r="F117" s="22">
        <f>D117-E117</f>
        <v>-22</v>
      </c>
      <c r="G117" s="10">
        <v>268</v>
      </c>
      <c r="H117" s="42">
        <f>D117</f>
        <v>253</v>
      </c>
      <c r="I117" s="27">
        <f>(E117-G117)/E117*100</f>
        <v>2.5454545454545454</v>
      </c>
      <c r="J117" s="73"/>
      <c r="K117" s="69"/>
    </row>
    <row r="118" spans="1:11" ht="15" customHeight="1">
      <c r="A118" s="196"/>
      <c r="B118" s="216"/>
      <c r="C118" s="35" t="s">
        <v>126</v>
      </c>
      <c r="D118" s="7">
        <v>187</v>
      </c>
      <c r="E118" s="13">
        <v>250</v>
      </c>
      <c r="F118" s="23">
        <f>D118-E118</f>
        <v>-63</v>
      </c>
      <c r="G118" s="11">
        <v>198</v>
      </c>
      <c r="H118" s="44">
        <f>D118</f>
        <v>187</v>
      </c>
      <c r="I118" s="29">
        <f>(E118-G118)/E118*100</f>
        <v>20.8</v>
      </c>
      <c r="J118" s="75"/>
      <c r="K118" s="70"/>
    </row>
    <row r="119" spans="1:11" ht="15" customHeight="1">
      <c r="A119" s="196"/>
      <c r="B119" s="67" t="s">
        <v>182</v>
      </c>
      <c r="C119" s="35" t="s">
        <v>129</v>
      </c>
      <c r="D119" s="7">
        <v>199</v>
      </c>
      <c r="E119" s="13">
        <v>268</v>
      </c>
      <c r="F119" s="23">
        <f t="shared" si="12"/>
        <v>-69</v>
      </c>
      <c r="G119" s="11">
        <v>211</v>
      </c>
      <c r="H119" s="44">
        <f t="shared" si="14"/>
        <v>199</v>
      </c>
      <c r="I119" s="29">
        <f t="shared" si="13"/>
        <v>21.268656716417912</v>
      </c>
      <c r="J119" s="75"/>
      <c r="K119" s="70"/>
    </row>
    <row r="120" spans="1:11" ht="15" customHeight="1">
      <c r="A120" s="196"/>
      <c r="B120" s="108" t="s">
        <v>183</v>
      </c>
      <c r="C120" s="115" t="s">
        <v>51</v>
      </c>
      <c r="D120" s="8">
        <v>234</v>
      </c>
      <c r="E120" s="15">
        <v>386</v>
      </c>
      <c r="F120" s="24">
        <f>D120-E120</f>
        <v>-152</v>
      </c>
      <c r="G120" s="14">
        <v>248</v>
      </c>
      <c r="H120" s="46">
        <f>D120</f>
        <v>234</v>
      </c>
      <c r="I120" s="30">
        <f>(E120-G120)/E120*100</f>
        <v>35.751295336787564</v>
      </c>
      <c r="J120" s="77"/>
      <c r="K120" s="71"/>
    </row>
    <row r="121" spans="1:11" ht="15" customHeight="1">
      <c r="A121" s="220"/>
      <c r="B121" s="116" t="s">
        <v>240</v>
      </c>
      <c r="C121" s="111" t="s">
        <v>130</v>
      </c>
      <c r="D121" s="65">
        <v>245</v>
      </c>
      <c r="E121" s="66">
        <v>350</v>
      </c>
      <c r="F121" s="55">
        <f t="shared" si="12"/>
        <v>-105</v>
      </c>
      <c r="G121" s="112">
        <v>259</v>
      </c>
      <c r="H121" s="113">
        <f t="shared" si="14"/>
        <v>245</v>
      </c>
      <c r="I121" s="56">
        <f t="shared" si="13"/>
        <v>26</v>
      </c>
      <c r="J121" s="114"/>
      <c r="K121" s="101" t="s">
        <v>209</v>
      </c>
    </row>
    <row r="122" spans="1:11" ht="15" customHeight="1">
      <c r="A122" s="170" t="s">
        <v>241</v>
      </c>
      <c r="B122" s="173" t="s">
        <v>184</v>
      </c>
      <c r="C122" s="115" t="s">
        <v>221</v>
      </c>
      <c r="D122" s="8">
        <v>2824</v>
      </c>
      <c r="E122" s="15">
        <v>2992</v>
      </c>
      <c r="F122" s="24">
        <f t="shared" si="12"/>
        <v>-168</v>
      </c>
      <c r="G122" s="15">
        <v>3057</v>
      </c>
      <c r="H122" s="129">
        <f t="shared" si="14"/>
        <v>2824</v>
      </c>
      <c r="I122" s="130">
        <f t="shared" si="13"/>
        <v>-2.1724598930481283</v>
      </c>
      <c r="J122" s="131" t="s">
        <v>141</v>
      </c>
      <c r="K122" s="132" t="s">
        <v>284</v>
      </c>
    </row>
    <row r="123" spans="1:11" ht="15.75" customHeight="1"/>
  </sheetData>
  <mergeCells count="49">
    <mergeCell ref="A7:A11"/>
    <mergeCell ref="B7:B11"/>
    <mergeCell ref="K4:K6"/>
    <mergeCell ref="B17:B19"/>
    <mergeCell ref="J4:J6"/>
    <mergeCell ref="B15:B16"/>
    <mergeCell ref="B96:B98"/>
    <mergeCell ref="B94:B95"/>
    <mergeCell ref="B82:B86"/>
    <mergeCell ref="B33:B37"/>
    <mergeCell ref="B31:B32"/>
    <mergeCell ref="B38:B39"/>
    <mergeCell ref="B48:B49"/>
    <mergeCell ref="B41:B44"/>
    <mergeCell ref="B79:B81"/>
    <mergeCell ref="B51:B56"/>
    <mergeCell ref="B69:B70"/>
    <mergeCell ref="B115:B116"/>
    <mergeCell ref="A1:I1"/>
    <mergeCell ref="A12:A20"/>
    <mergeCell ref="A4:A6"/>
    <mergeCell ref="D4:D6"/>
    <mergeCell ref="E4:E6"/>
    <mergeCell ref="F4:F6"/>
    <mergeCell ref="I4:I6"/>
    <mergeCell ref="B2:I2"/>
    <mergeCell ref="B3:I3"/>
    <mergeCell ref="G4:H5"/>
    <mergeCell ref="C4:C6"/>
    <mergeCell ref="B4:B6"/>
    <mergeCell ref="B12:B14"/>
    <mergeCell ref="B99:B103"/>
    <mergeCell ref="B28:B30"/>
    <mergeCell ref="B117:B118"/>
    <mergeCell ref="B104:B105"/>
    <mergeCell ref="B111:B112"/>
    <mergeCell ref="A111:A121"/>
    <mergeCell ref="B21:B23"/>
    <mergeCell ref="B88:B90"/>
    <mergeCell ref="B71:B72"/>
    <mergeCell ref="B24:B26"/>
    <mergeCell ref="A41:A50"/>
    <mergeCell ref="B45:B47"/>
    <mergeCell ref="B73:B76"/>
    <mergeCell ref="A73:A87"/>
    <mergeCell ref="B113:B114"/>
    <mergeCell ref="A104:A110"/>
    <mergeCell ref="B107:B109"/>
    <mergeCell ref="B64:B68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特定地域適正車両数</vt:lpstr>
      <vt:lpstr>準特定地域需給状況</vt:lpstr>
      <vt:lpstr>準特定地域需給状況!Print_Area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2018-10-05T07:20:10Z</cp:lastPrinted>
  <dcterms:created xsi:type="dcterms:W3CDTF">2009-07-22T07:12:52Z</dcterms:created>
  <dcterms:modified xsi:type="dcterms:W3CDTF">2018-10-05T07:20:13Z</dcterms:modified>
</cp:coreProperties>
</file>