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9810" windowHeight="6255"/>
  </bookViews>
  <sheets>
    <sheet name="事業（全国）" sheetId="5" r:id="rId1"/>
  </sheets>
  <definedNames>
    <definedName name="_xlnm.Print_Titles" localSheetId="0">'事業（全国）'!$A:$A,'事業（全国）'!$2:$5</definedName>
  </definedNames>
  <calcPr calcId="145621"/>
</workbook>
</file>

<file path=xl/calcChain.xml><?xml version="1.0" encoding="utf-8"?>
<calcChain xmlns="http://schemas.openxmlformats.org/spreadsheetml/2006/main">
  <c r="L39" i="5" l="1"/>
  <c r="K39" i="5"/>
  <c r="L38" i="5"/>
  <c r="K38" i="5"/>
  <c r="L37" i="5"/>
  <c r="K37" i="5"/>
  <c r="I39" i="5"/>
  <c r="I38" i="5"/>
  <c r="I37" i="5"/>
  <c r="K40" i="5" l="1"/>
  <c r="J40" i="5"/>
  <c r="L40" i="5" s="1"/>
  <c r="W40" i="5"/>
  <c r="V40" i="5"/>
  <c r="X39" i="5"/>
  <c r="W39" i="5"/>
  <c r="V39" i="5"/>
  <c r="X38" i="5"/>
  <c r="W38" i="5"/>
  <c r="V38" i="5"/>
  <c r="X37" i="5"/>
  <c r="W37" i="5"/>
  <c r="V37" i="5"/>
  <c r="S40" i="5"/>
  <c r="R40" i="5"/>
  <c r="T39" i="5"/>
  <c r="S39" i="5"/>
  <c r="R39" i="5"/>
  <c r="T38" i="5"/>
  <c r="S38" i="5"/>
  <c r="R38" i="5"/>
  <c r="T37" i="5"/>
  <c r="S37" i="5"/>
  <c r="R37" i="5"/>
  <c r="O40" i="5"/>
  <c r="N40" i="5"/>
  <c r="P39" i="5"/>
  <c r="O39" i="5"/>
  <c r="N39" i="5"/>
  <c r="P38" i="5"/>
  <c r="O38" i="5"/>
  <c r="N38" i="5"/>
  <c r="P37" i="5"/>
  <c r="O37" i="5"/>
  <c r="N37" i="5"/>
  <c r="G40" i="5"/>
  <c r="G39" i="5"/>
  <c r="G38" i="5"/>
  <c r="F40" i="5"/>
  <c r="F39" i="5"/>
  <c r="F38" i="5"/>
  <c r="D40" i="5"/>
  <c r="D39" i="5"/>
  <c r="D38" i="5"/>
  <c r="X40" i="5" l="1"/>
  <c r="T40" i="5"/>
  <c r="P40" i="5"/>
  <c r="J35" i="5"/>
  <c r="I35" i="5" s="1"/>
  <c r="H35" i="5"/>
  <c r="V36" i="5" l="1"/>
  <c r="N36" i="5"/>
  <c r="H34" i="5"/>
  <c r="R36" i="5"/>
  <c r="E36" i="5"/>
  <c r="P35" i="5" l="1"/>
  <c r="O35" i="5"/>
  <c r="N35" i="5"/>
  <c r="P34" i="5"/>
  <c r="O34" i="5"/>
  <c r="N34" i="5"/>
  <c r="T35" i="5"/>
  <c r="S35" i="5"/>
  <c r="R35" i="5"/>
  <c r="T34" i="5"/>
  <c r="S34" i="5"/>
  <c r="R34" i="5"/>
  <c r="V35" i="5"/>
  <c r="V34" i="5"/>
  <c r="J34" i="5"/>
  <c r="I34" i="5" s="1"/>
  <c r="W35" i="5"/>
  <c r="W34" i="5"/>
  <c r="X35" i="5"/>
  <c r="X34" i="5"/>
  <c r="E37" i="5"/>
  <c r="E35" i="5"/>
  <c r="W33" i="5"/>
  <c r="X33" i="5"/>
  <c r="S33" i="5"/>
  <c r="T33" i="5"/>
  <c r="P33" i="5"/>
  <c r="O33" i="5"/>
  <c r="H33" i="5"/>
  <c r="J33" i="5"/>
  <c r="I33" i="5" s="1"/>
  <c r="J32" i="5"/>
  <c r="O31" i="5"/>
  <c r="P31" i="5"/>
  <c r="S31" i="5"/>
  <c r="T31" i="5"/>
  <c r="W31" i="5"/>
  <c r="X31" i="5"/>
  <c r="O32" i="5"/>
  <c r="P32" i="5"/>
  <c r="S32" i="5"/>
  <c r="T32" i="5"/>
  <c r="W32" i="5"/>
  <c r="X32" i="5"/>
  <c r="G33" i="5"/>
  <c r="R33" i="5" s="1"/>
  <c r="D33" i="5"/>
  <c r="H32" i="5"/>
  <c r="I32" i="5" s="1"/>
  <c r="G32" i="5"/>
  <c r="R32" i="5" s="1"/>
  <c r="D32" i="5"/>
  <c r="J31" i="5"/>
  <c r="H31" i="5"/>
  <c r="G31" i="5"/>
  <c r="N31" i="5" s="1"/>
  <c r="D31" i="5"/>
  <c r="N30" i="5"/>
  <c r="O30" i="5"/>
  <c r="P30" i="5"/>
  <c r="R30" i="5"/>
  <c r="S30" i="5"/>
  <c r="T30" i="5"/>
  <c r="V30" i="5"/>
  <c r="W30" i="5"/>
  <c r="X30" i="5"/>
  <c r="I31" i="5"/>
  <c r="J29" i="5"/>
  <c r="H29" i="5"/>
  <c r="I29" i="5" s="1"/>
  <c r="P29" i="5"/>
  <c r="O29" i="5"/>
  <c r="T29" i="5"/>
  <c r="S29" i="5"/>
  <c r="X29" i="5"/>
  <c r="W29" i="5"/>
  <c r="G29" i="5"/>
  <c r="V29" i="5" s="1"/>
  <c r="N29" i="5"/>
  <c r="D29" i="5"/>
  <c r="X28" i="5"/>
  <c r="W28" i="5"/>
  <c r="V28" i="5"/>
  <c r="T28" i="5"/>
  <c r="S28" i="5"/>
  <c r="R28" i="5"/>
  <c r="P28" i="5"/>
  <c r="O28" i="5"/>
  <c r="N28" i="5"/>
  <c r="H26" i="5"/>
  <c r="J26" i="5"/>
  <c r="V27" i="5"/>
  <c r="W27" i="5"/>
  <c r="X27" i="5"/>
  <c r="R27" i="5"/>
  <c r="S27" i="5"/>
  <c r="T27" i="5"/>
  <c r="O27" i="5"/>
  <c r="O26" i="5"/>
  <c r="N27" i="5"/>
  <c r="P27" i="5"/>
  <c r="J27" i="5"/>
  <c r="H27" i="5"/>
  <c r="X26" i="5"/>
  <c r="X25" i="5"/>
  <c r="X24" i="5"/>
  <c r="X23" i="5"/>
  <c r="X22" i="5"/>
  <c r="X21" i="5"/>
  <c r="X20" i="5"/>
  <c r="W26" i="5"/>
  <c r="W25" i="5"/>
  <c r="W24" i="5"/>
  <c r="W23" i="5"/>
  <c r="W22" i="5"/>
  <c r="W21" i="5"/>
  <c r="W20" i="5"/>
  <c r="T26" i="5"/>
  <c r="T25" i="5"/>
  <c r="T24" i="5"/>
  <c r="T23" i="5"/>
  <c r="T22" i="5"/>
  <c r="T21" i="5"/>
  <c r="T20" i="5"/>
  <c r="S26" i="5"/>
  <c r="S25" i="5"/>
  <c r="S24" i="5"/>
  <c r="S23" i="5"/>
  <c r="S22" i="5"/>
  <c r="S21" i="5"/>
  <c r="S20" i="5"/>
  <c r="P26" i="5"/>
  <c r="P25" i="5"/>
  <c r="P24" i="5"/>
  <c r="P23" i="5"/>
  <c r="P22" i="5"/>
  <c r="P21" i="5"/>
  <c r="P20" i="5"/>
  <c r="O25" i="5"/>
  <c r="O24" i="5"/>
  <c r="O23" i="5"/>
  <c r="O22" i="5"/>
  <c r="O21" i="5"/>
  <c r="O20" i="5"/>
  <c r="V26" i="5"/>
  <c r="V24" i="5"/>
  <c r="V23" i="5"/>
  <c r="V22" i="5"/>
  <c r="V21" i="5"/>
  <c r="V20" i="5"/>
  <c r="R26" i="5"/>
  <c r="R24" i="5"/>
  <c r="R23" i="5"/>
  <c r="R22" i="5"/>
  <c r="R21" i="5"/>
  <c r="R20" i="5"/>
  <c r="N26" i="5"/>
  <c r="N24" i="5"/>
  <c r="N23" i="5"/>
  <c r="N22" i="5"/>
  <c r="N21" i="5"/>
  <c r="N20" i="5"/>
  <c r="J25" i="5"/>
  <c r="H25" i="5"/>
  <c r="I25" i="5" s="1"/>
  <c r="G25" i="5"/>
  <c r="V25" i="5" s="1"/>
  <c r="E24" i="5"/>
  <c r="D25" i="5"/>
  <c r="I27" i="5"/>
  <c r="I26" i="5"/>
  <c r="R25" i="5"/>
  <c r="R29" i="5"/>
  <c r="N25" i="5"/>
  <c r="V32" i="5" l="1"/>
  <c r="N32" i="5"/>
  <c r="R31" i="5"/>
  <c r="V33" i="5"/>
  <c r="V31" i="5"/>
  <c r="N33" i="5"/>
  <c r="K36" i="5"/>
  <c r="O36" i="5" s="1"/>
  <c r="L36" i="5"/>
  <c r="T36" i="5" s="1"/>
  <c r="I36" i="5"/>
  <c r="S36" i="5" l="1"/>
  <c r="W36" i="5"/>
  <c r="X36" i="5"/>
  <c r="P36" i="5"/>
</calcChain>
</file>

<file path=xl/sharedStrings.xml><?xml version="1.0" encoding="utf-8"?>
<sst xmlns="http://schemas.openxmlformats.org/spreadsheetml/2006/main" count="56" uniqueCount="33">
  <si>
    <t>事業者数</t>
    <rPh sb="0" eb="3">
      <t>ジギョウシャ</t>
    </rPh>
    <rPh sb="3" eb="4">
      <t>スウ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</si>
  <si>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</si>
  <si>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</si>
  <si>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計</t>
    <rPh sb="0" eb="1">
      <t>ケイ</t>
    </rPh>
    <phoneticPr fontId="2"/>
  </si>
  <si>
    <t>車両数</t>
    <rPh sb="0" eb="2">
      <t>シャリョウ</t>
    </rPh>
    <rPh sb="2" eb="3">
      <t>スウ</t>
    </rPh>
    <phoneticPr fontId="2"/>
  </si>
  <si>
    <t>運転者数</t>
    <rPh sb="0" eb="2">
      <t>ウンテン</t>
    </rPh>
    <rPh sb="2" eb="3">
      <t>シャ</t>
    </rPh>
    <rPh sb="3" eb="4">
      <t>スウ</t>
    </rPh>
    <phoneticPr fontId="2"/>
  </si>
  <si>
    <t>その他</t>
    <rPh sb="2" eb="3">
      <t>タ</t>
    </rPh>
    <phoneticPr fontId="2"/>
  </si>
  <si>
    <t>全従業員数</t>
    <rPh sb="0" eb="1">
      <t>ゼン</t>
    </rPh>
    <rPh sb="1" eb="5">
      <t>ジュウギョウインスウ</t>
    </rPh>
    <phoneticPr fontId="2"/>
  </si>
  <si>
    <t>法人・個人計</t>
    <rPh sb="0" eb="2">
      <t>ホウジン</t>
    </rPh>
    <rPh sb="3" eb="5">
      <t>コジン</t>
    </rPh>
    <rPh sb="5" eb="6">
      <t>ケイ</t>
    </rPh>
    <phoneticPr fontId="2"/>
  </si>
  <si>
    <t>全従業員数</t>
    <rPh sb="0" eb="1">
      <t>ゼン</t>
    </rPh>
    <rPh sb="1" eb="4">
      <t>ジュウギョウイン</t>
    </rPh>
    <rPh sb="4" eb="5">
      <t>スウ</t>
    </rPh>
    <phoneticPr fontId="2"/>
  </si>
  <si>
    <t>運転者数・従業員数</t>
    <rPh sb="0" eb="2">
      <t>ウンテン</t>
    </rPh>
    <rPh sb="2" eb="3">
      <t>シャ</t>
    </rPh>
    <rPh sb="3" eb="4">
      <t>スウ</t>
    </rPh>
    <rPh sb="5" eb="8">
      <t>ジュウギョウイン</t>
    </rPh>
    <rPh sb="8" eb="9">
      <t>スウ</t>
    </rPh>
    <phoneticPr fontId="2"/>
  </si>
  <si>
    <t>万円</t>
    <rPh sb="0" eb="2">
      <t>マンエン</t>
    </rPh>
    <phoneticPr fontId="2"/>
  </si>
  <si>
    <t>人</t>
    <rPh sb="0" eb="1">
      <t>ヒト</t>
    </rPh>
    <phoneticPr fontId="2"/>
  </si>
  <si>
    <t>車　両
当たり</t>
    <rPh sb="0" eb="1">
      <t>クルマ</t>
    </rPh>
    <rPh sb="2" eb="3">
      <t>リョウ</t>
    </rPh>
    <rPh sb="4" eb="5">
      <t>ア</t>
    </rPh>
    <phoneticPr fontId="2"/>
  </si>
  <si>
    <t>運転者
当たり</t>
    <rPh sb="0" eb="2">
      <t>ウンテン</t>
    </rPh>
    <rPh sb="2" eb="3">
      <t>シャ</t>
    </rPh>
    <rPh sb="4" eb="5">
      <t>ア</t>
    </rPh>
    <phoneticPr fontId="2"/>
  </si>
  <si>
    <t>従業員
当たり</t>
    <rPh sb="0" eb="3">
      <t>ジュウギョウイン</t>
    </rPh>
    <rPh sb="4" eb="5">
      <t>ア</t>
    </rPh>
    <phoneticPr fontId="2"/>
  </si>
  <si>
    <t>営　業　収　入</t>
    <rPh sb="0" eb="1">
      <t>エイ</t>
    </rPh>
    <rPh sb="2" eb="3">
      <t>ギョウ</t>
    </rPh>
    <rPh sb="4" eb="5">
      <t>オサム</t>
    </rPh>
    <rPh sb="6" eb="7">
      <t>イ</t>
    </rPh>
    <phoneticPr fontId="2"/>
  </si>
  <si>
    <t>輸　送　人　員</t>
    <rPh sb="0" eb="1">
      <t>ユ</t>
    </rPh>
    <rPh sb="2" eb="3">
      <t>ソウ</t>
    </rPh>
    <rPh sb="4" eb="5">
      <t>ヒト</t>
    </rPh>
    <rPh sb="6" eb="7">
      <t>イン</t>
    </rPh>
    <phoneticPr fontId="2"/>
  </si>
  <si>
    <t>走　行　キ　ロ</t>
    <rPh sb="0" eb="1">
      <t>ソウ</t>
    </rPh>
    <rPh sb="2" eb="3">
      <t>ギョウ</t>
    </rPh>
    <phoneticPr fontId="2"/>
  </si>
  <si>
    <t>各年
度末
現在</t>
    <rPh sb="0" eb="2">
      <t>カクトシ</t>
    </rPh>
    <rPh sb="3" eb="4">
      <t>タビ</t>
    </rPh>
    <rPh sb="4" eb="5">
      <t>マツ</t>
    </rPh>
    <rPh sb="6" eb="8">
      <t>ゲンザイ</t>
    </rPh>
    <phoneticPr fontId="2"/>
  </si>
  <si>
    <t>法　　人</t>
    <rPh sb="0" eb="1">
      <t>ホウ</t>
    </rPh>
    <rPh sb="3" eb="4">
      <t>ヒト</t>
    </rPh>
    <phoneticPr fontId="2"/>
  </si>
  <si>
    <t>兆円</t>
    <rPh sb="0" eb="1">
      <t>チョウ</t>
    </rPh>
    <rPh sb="1" eb="2">
      <t>エン</t>
    </rPh>
    <phoneticPr fontId="2"/>
  </si>
  <si>
    <t>億人</t>
    <rPh sb="0" eb="1">
      <t>オク</t>
    </rPh>
    <rPh sb="1" eb="2">
      <t>ヒト</t>
    </rPh>
    <phoneticPr fontId="2"/>
  </si>
  <si>
    <t>億キロ</t>
    <rPh sb="0" eb="1">
      <t>オク</t>
    </rPh>
    <phoneticPr fontId="2"/>
  </si>
  <si>
    <t>社</t>
    <rPh sb="0" eb="1">
      <t>シャ</t>
    </rPh>
    <phoneticPr fontId="2"/>
  </si>
  <si>
    <t>者</t>
    <rPh sb="0" eb="1">
      <t>シャ</t>
    </rPh>
    <phoneticPr fontId="2"/>
  </si>
  <si>
    <t>社／者</t>
    <rPh sb="0" eb="1">
      <t>シャ</t>
    </rPh>
    <rPh sb="2" eb="3">
      <t>シャ</t>
    </rPh>
    <phoneticPr fontId="2"/>
  </si>
  <si>
    <t>キロ</t>
    <phoneticPr fontId="2"/>
  </si>
  <si>
    <t>台</t>
    <rPh sb="0" eb="1">
      <t>ダイ</t>
    </rPh>
    <phoneticPr fontId="2"/>
  </si>
  <si>
    <t>注．走行キロは2010年から『事業用自動車事故統計年報』による暦年の数値である。</t>
    <rPh sb="0" eb="1">
      <t>チュウ</t>
    </rPh>
    <rPh sb="2" eb="4">
      <t>ソウコウ</t>
    </rPh>
    <rPh sb="11" eb="12">
      <t>ネン</t>
    </rPh>
    <rPh sb="15" eb="18">
      <t>ジギョウヨウ</t>
    </rPh>
    <rPh sb="18" eb="21">
      <t>ジドウシャ</t>
    </rPh>
    <rPh sb="21" eb="25">
      <t>ジコトウケイ</t>
    </rPh>
    <rPh sb="25" eb="27">
      <t>ネンポウ</t>
    </rPh>
    <rPh sb="31" eb="33">
      <t>レキネン</t>
    </rPh>
    <rPh sb="34" eb="36">
      <t>スウチ</t>
    </rPh>
    <phoneticPr fontId="2"/>
  </si>
  <si>
    <t xml:space="preserve"> 　 2014年の法人運転者数、全従業員数は元データ不備のため、前年と同数値を仮に計上</t>
    <rPh sb="7" eb="8">
      <t>ネン</t>
    </rPh>
    <rPh sb="9" eb="15">
      <t>ホウジンウンテンシャスウ</t>
    </rPh>
    <rPh sb="16" eb="21">
      <t>ゼンジュウギョウインスウ</t>
    </rPh>
    <rPh sb="22" eb="23">
      <t>モト</t>
    </rPh>
    <rPh sb="26" eb="28">
      <t>フビ</t>
    </rPh>
    <rPh sb="32" eb="34">
      <t>ゼンネン</t>
    </rPh>
    <rPh sb="35" eb="36">
      <t>ドウ</t>
    </rPh>
    <rPh sb="36" eb="38">
      <t>スウチ</t>
    </rPh>
    <rPh sb="39" eb="40">
      <t>カリ</t>
    </rPh>
    <rPh sb="41" eb="43">
      <t>ケイジョウ</t>
    </rPh>
    <phoneticPr fontId="2"/>
  </si>
  <si>
    <t>資料＝国土交通省『陸運統計要覧』『数字でみる自動車』『自動車輸送統計年報』『ハイヤー・タクシー年鑑』</t>
    <rPh sb="0" eb="2">
      <t>シリョウ</t>
    </rPh>
    <rPh sb="3" eb="5">
      <t>コクド</t>
    </rPh>
    <rPh sb="5" eb="7">
      <t>コウツウ</t>
    </rPh>
    <rPh sb="7" eb="8">
      <t>ショウ</t>
    </rPh>
    <rPh sb="9" eb="11">
      <t>リクウン</t>
    </rPh>
    <rPh sb="11" eb="13">
      <t>トウケイ</t>
    </rPh>
    <rPh sb="13" eb="15">
      <t>ヨウラン</t>
    </rPh>
    <rPh sb="17" eb="19">
      <t>スウジ</t>
    </rPh>
    <rPh sb="22" eb="25">
      <t>ジドウシャ</t>
    </rPh>
    <rPh sb="27" eb="32">
      <t>ジドウシャユソウ</t>
    </rPh>
    <rPh sb="32" eb="36">
      <t>トウケイネンポウ</t>
    </rPh>
    <rPh sb="47" eb="49">
      <t>ネンカン</t>
    </rPh>
    <phoneticPr fontId="2"/>
  </si>
  <si>
    <t>タクシー事業の現状（事業者数、車両数、運転者数、営業収入、輸送人員、走行キロ）</t>
    <rPh sb="4" eb="6">
      <t>ジギョウ</t>
    </rPh>
    <rPh sb="7" eb="8">
      <t>ウツツ</t>
    </rPh>
    <rPh sb="8" eb="9">
      <t>ジョウ</t>
    </rPh>
    <rPh sb="10" eb="13">
      <t>ジギョウシャ</t>
    </rPh>
    <rPh sb="13" eb="14">
      <t>スウ</t>
    </rPh>
    <rPh sb="15" eb="18">
      <t>シャリョウスウ</t>
    </rPh>
    <rPh sb="19" eb="22">
      <t>ウンテンシャ</t>
    </rPh>
    <rPh sb="22" eb="23">
      <t>スウ</t>
    </rPh>
    <rPh sb="24" eb="26">
      <t>エイギョウ</t>
    </rPh>
    <rPh sb="26" eb="28">
      <t>シュウニュウ</t>
    </rPh>
    <rPh sb="29" eb="31">
      <t>ユソウ</t>
    </rPh>
    <rPh sb="31" eb="33">
      <t>ジンイン</t>
    </rPh>
    <rPh sb="34" eb="36">
      <t>ソウコウ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</si>
</sst>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;[Red]\-#,##0.0000"/>
  </numFmts>
  <fonts count="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176" fontId="3" fillId="0" borderId="7" xfId="1" applyNumberFormat="1" applyFont="1" applyBorder="1" applyAlignment="1">
      <alignment vertical="center"/>
    </xf>
    <xf numFmtId="40" fontId="3" fillId="0" borderId="0" xfId="1" applyNumberFormat="1" applyFont="1" applyBorder="1" applyAlignment="1">
      <alignment vertical="center"/>
    </xf>
    <xf numFmtId="40" fontId="3" fillId="0" borderId="7" xfId="1" applyNumberFormat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176" fontId="3" fillId="0" borderId="11" xfId="1" applyNumberFormat="1" applyFont="1" applyBorder="1" applyAlignment="1">
      <alignment vertical="center"/>
    </xf>
    <xf numFmtId="40" fontId="3" fillId="0" borderId="14" xfId="1" applyNumberFormat="1" applyFont="1" applyBorder="1" applyAlignment="1">
      <alignment vertical="center"/>
    </xf>
    <xf numFmtId="40" fontId="3" fillId="0" borderId="11" xfId="1" applyNumberFormat="1" applyFont="1" applyBorder="1" applyAlignment="1">
      <alignment vertical="center"/>
    </xf>
    <xf numFmtId="176" fontId="3" fillId="0" borderId="15" xfId="1" applyNumberFormat="1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38" fontId="3" fillId="0" borderId="16" xfId="1" applyFont="1" applyBorder="1" applyAlignment="1">
      <alignment vertical="center"/>
    </xf>
    <xf numFmtId="40" fontId="3" fillId="0" borderId="17" xfId="1" applyNumberFormat="1" applyFont="1" applyBorder="1" applyAlignment="1">
      <alignment vertical="center"/>
    </xf>
    <xf numFmtId="40" fontId="3" fillId="0" borderId="15" xfId="1" applyNumberFormat="1" applyFont="1" applyBorder="1" applyAlignment="1">
      <alignment vertical="center"/>
    </xf>
    <xf numFmtId="38" fontId="3" fillId="0" borderId="18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76" fontId="3" fillId="0" borderId="12" xfId="1" applyNumberFormat="1" applyFont="1" applyBorder="1" applyAlignment="1">
      <alignment vertical="center"/>
    </xf>
    <xf numFmtId="40" fontId="3" fillId="0" borderId="13" xfId="1" applyNumberFormat="1" applyFont="1" applyBorder="1" applyAlignment="1">
      <alignment vertical="center"/>
    </xf>
    <xf numFmtId="40" fontId="3" fillId="0" borderId="12" xfId="1" applyNumberFormat="1" applyFont="1" applyBorder="1" applyAlignment="1">
      <alignment vertical="center"/>
    </xf>
    <xf numFmtId="176" fontId="3" fillId="0" borderId="9" xfId="1" applyNumberFormat="1" applyFont="1" applyBorder="1" applyAlignment="1">
      <alignment vertical="center"/>
    </xf>
    <xf numFmtId="40" fontId="3" fillId="0" borderId="10" xfId="1" applyNumberFormat="1" applyFont="1" applyBorder="1" applyAlignment="1">
      <alignment vertical="center"/>
    </xf>
    <xf numFmtId="40" fontId="3" fillId="0" borderId="9" xfId="1" applyNumberFormat="1" applyFont="1" applyBorder="1" applyAlignment="1">
      <alignment vertical="center"/>
    </xf>
    <xf numFmtId="176" fontId="3" fillId="0" borderId="18" xfId="1" applyNumberFormat="1" applyFont="1" applyBorder="1" applyAlignment="1">
      <alignment vertical="center"/>
    </xf>
    <xf numFmtId="40" fontId="3" fillId="0" borderId="20" xfId="1" applyNumberFormat="1" applyFont="1" applyBorder="1" applyAlignment="1">
      <alignment vertical="center"/>
    </xf>
    <xf numFmtId="40" fontId="3" fillId="0" borderId="18" xfId="1" applyNumberFormat="1" applyFont="1" applyBorder="1" applyAlignment="1">
      <alignment vertical="center"/>
    </xf>
    <xf numFmtId="38" fontId="3" fillId="0" borderId="21" xfId="1" applyFont="1" applyBorder="1" applyAlignment="1">
      <alignment vertical="center"/>
    </xf>
    <xf numFmtId="38" fontId="3" fillId="0" borderId="22" xfId="1" applyFont="1" applyBorder="1" applyAlignment="1">
      <alignment vertical="center"/>
    </xf>
    <xf numFmtId="38" fontId="3" fillId="0" borderId="24" xfId="1" applyFont="1" applyBorder="1" applyAlignment="1">
      <alignment vertical="center"/>
    </xf>
    <xf numFmtId="38" fontId="3" fillId="0" borderId="25" xfId="1" applyFont="1" applyBorder="1" applyAlignment="1">
      <alignment vertical="center"/>
    </xf>
    <xf numFmtId="38" fontId="3" fillId="0" borderId="26" xfId="1" applyFont="1" applyBorder="1" applyAlignment="1">
      <alignment vertical="center"/>
    </xf>
    <xf numFmtId="38" fontId="3" fillId="0" borderId="27" xfId="1" applyFont="1" applyBorder="1" applyAlignment="1">
      <alignment vertical="center"/>
    </xf>
    <xf numFmtId="38" fontId="3" fillId="0" borderId="28" xfId="1" applyFont="1" applyBorder="1" applyAlignment="1">
      <alignment vertical="center"/>
    </xf>
    <xf numFmtId="176" fontId="3" fillId="0" borderId="25" xfId="1" applyNumberFormat="1" applyFont="1" applyBorder="1" applyAlignment="1">
      <alignment vertical="center"/>
    </xf>
    <xf numFmtId="40" fontId="3" fillId="0" borderId="28" xfId="1" applyNumberFormat="1" applyFont="1" applyBorder="1" applyAlignment="1">
      <alignment vertical="center"/>
    </xf>
    <xf numFmtId="40" fontId="3" fillId="0" borderId="25" xfId="1" applyNumberFormat="1" applyFont="1" applyBorder="1" applyAlignment="1">
      <alignment vertical="center"/>
    </xf>
    <xf numFmtId="38" fontId="3" fillId="0" borderId="29" xfId="1" applyFont="1" applyBorder="1" applyAlignment="1">
      <alignment vertical="center"/>
    </xf>
    <xf numFmtId="176" fontId="3" fillId="0" borderId="29" xfId="1" applyNumberFormat="1" applyFont="1" applyBorder="1" applyAlignment="1">
      <alignment vertical="center"/>
    </xf>
    <xf numFmtId="40" fontId="3" fillId="0" borderId="23" xfId="1" applyNumberFormat="1" applyFont="1" applyBorder="1" applyAlignment="1">
      <alignment vertical="center"/>
    </xf>
    <xf numFmtId="40" fontId="3" fillId="0" borderId="29" xfId="1" applyNumberFormat="1" applyFont="1" applyBorder="1" applyAlignment="1">
      <alignment vertical="center"/>
    </xf>
    <xf numFmtId="38" fontId="3" fillId="0" borderId="30" xfId="1" applyFont="1" applyBorder="1" applyAlignment="1">
      <alignment vertical="center"/>
    </xf>
    <xf numFmtId="38" fontId="3" fillId="0" borderId="20" xfId="1" applyFont="1" applyBorder="1" applyAlignment="1">
      <alignment vertical="center"/>
    </xf>
    <xf numFmtId="38" fontId="3" fillId="0" borderId="31" xfId="1" applyFont="1" applyBorder="1" applyAlignment="1">
      <alignment vertical="center"/>
    </xf>
    <xf numFmtId="176" fontId="3" fillId="0" borderId="30" xfId="1" applyNumberFormat="1" applyFont="1" applyBorder="1" applyAlignment="1">
      <alignment vertical="center"/>
    </xf>
    <xf numFmtId="40" fontId="3" fillId="0" borderId="31" xfId="1" applyNumberFormat="1" applyFont="1" applyBorder="1" applyAlignment="1">
      <alignment vertical="center"/>
    </xf>
    <xf numFmtId="40" fontId="3" fillId="0" borderId="30" xfId="1" applyNumberFormat="1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176" fontId="3" fillId="0" borderId="26" xfId="1" applyNumberFormat="1" applyFont="1" applyBorder="1" applyAlignment="1">
      <alignment vertical="center"/>
    </xf>
    <xf numFmtId="40" fontId="3" fillId="0" borderId="27" xfId="1" applyNumberFormat="1" applyFont="1" applyBorder="1" applyAlignment="1">
      <alignment vertical="center"/>
    </xf>
    <xf numFmtId="40" fontId="3" fillId="0" borderId="26" xfId="1" applyNumberFormat="1" applyFont="1" applyBorder="1" applyAlignment="1">
      <alignment vertical="center"/>
    </xf>
    <xf numFmtId="176" fontId="3" fillId="0" borderId="16" xfId="1" applyNumberFormat="1" applyFont="1" applyBorder="1" applyAlignment="1">
      <alignment vertical="center"/>
    </xf>
    <xf numFmtId="40" fontId="3" fillId="0" borderId="24" xfId="1" applyNumberFormat="1" applyFont="1" applyBorder="1" applyAlignment="1">
      <alignment vertical="center"/>
    </xf>
    <xf numFmtId="40" fontId="3" fillId="0" borderId="16" xfId="1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40" fontId="3" fillId="0" borderId="18" xfId="1" applyNumberFormat="1" applyFont="1" applyFill="1" applyBorder="1" applyAlignment="1">
      <alignment vertical="center"/>
    </xf>
    <xf numFmtId="38" fontId="3" fillId="0" borderId="30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3" fillId="0" borderId="26" xfId="1" applyFont="1" applyFill="1" applyBorder="1" applyAlignment="1">
      <alignment vertical="center"/>
    </xf>
    <xf numFmtId="176" fontId="3" fillId="0" borderId="26" xfId="1" applyNumberFormat="1" applyFont="1" applyFill="1" applyBorder="1" applyAlignment="1">
      <alignment vertical="center"/>
    </xf>
    <xf numFmtId="40" fontId="3" fillId="0" borderId="26" xfId="1" applyNumberFormat="1" applyFont="1" applyFill="1" applyBorder="1" applyAlignment="1">
      <alignment vertical="center"/>
    </xf>
    <xf numFmtId="176" fontId="3" fillId="0" borderId="12" xfId="1" applyNumberFormat="1" applyFont="1" applyFill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40" fontId="3" fillId="0" borderId="12" xfId="1" applyNumberFormat="1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40" fontId="3" fillId="0" borderId="13" xfId="1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176" fontId="3" fillId="0" borderId="11" xfId="1" applyNumberFormat="1" applyFont="1" applyFill="1" applyBorder="1" applyAlignment="1">
      <alignment vertical="center"/>
    </xf>
    <xf numFmtId="40" fontId="3" fillId="0" borderId="11" xfId="1" applyNumberFormat="1" applyFont="1" applyFill="1" applyBorder="1" applyAlignment="1">
      <alignment vertical="center"/>
    </xf>
    <xf numFmtId="176" fontId="3" fillId="0" borderId="18" xfId="1" applyNumberFormat="1" applyFont="1" applyFill="1" applyBorder="1" applyAlignment="1">
      <alignment vertical="center"/>
    </xf>
    <xf numFmtId="40" fontId="3" fillId="0" borderId="20" xfId="1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8" fontId="4" fillId="0" borderId="30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2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abSelected="1" zoomScaleNormal="100" workbookViewId="0">
      <pane xSplit="1" ySplit="5" topLeftCell="G30" activePane="bottomRight" state="frozen"/>
      <selection pane="topRight" activeCell="B1" sqref="B1"/>
      <selection pane="bottomLeft" activeCell="A6" sqref="A6"/>
      <selection pane="bottomRight" activeCell="H2" sqref="H2:L40"/>
    </sheetView>
  </sheetViews>
  <sheetFormatPr defaultRowHeight="14.25" x14ac:dyDescent="0.15"/>
  <cols>
    <col min="1" max="1" width="6.625" style="1" bestFit="1" customWidth="1"/>
    <col min="2" max="4" width="9.125" style="1" bestFit="1" customWidth="1"/>
    <col min="5" max="5" width="9.75" style="1" bestFit="1" customWidth="1"/>
    <col min="6" max="6" width="9.125" style="1" bestFit="1" customWidth="1"/>
    <col min="7" max="7" width="10.625" style="1" bestFit="1" customWidth="1"/>
    <col min="8" max="8" width="9.5" style="1" bestFit="1" customWidth="1"/>
    <col min="9" max="9" width="9.5" style="1" customWidth="1"/>
    <col min="10" max="10" width="11.625" style="1" bestFit="1" customWidth="1"/>
    <col min="11" max="11" width="9.5" style="1" bestFit="1" customWidth="1"/>
    <col min="12" max="12" width="11.625" style="1" bestFit="1" customWidth="1"/>
    <col min="13" max="24" width="9.125" style="1" customWidth="1"/>
    <col min="25" max="16384" width="9" style="1"/>
  </cols>
  <sheetData>
    <row r="1" spans="1:24" s="5" customFormat="1" ht="18" customHeight="1" x14ac:dyDescent="0.15">
      <c r="B1" s="102" t="s">
        <v>32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24" s="5" customFormat="1" ht="18" customHeight="1" x14ac:dyDescent="0.15">
      <c r="A2" s="106" t="s">
        <v>19</v>
      </c>
      <c r="B2" s="95" t="s">
        <v>0</v>
      </c>
      <c r="C2" s="96"/>
      <c r="D2" s="100"/>
      <c r="E2" s="95" t="s">
        <v>4</v>
      </c>
      <c r="F2" s="96"/>
      <c r="G2" s="100"/>
      <c r="H2" s="95" t="s">
        <v>10</v>
      </c>
      <c r="I2" s="96"/>
      <c r="J2" s="96"/>
      <c r="K2" s="96"/>
      <c r="L2" s="100"/>
      <c r="M2" s="103" t="s">
        <v>16</v>
      </c>
      <c r="N2" s="104"/>
      <c r="O2" s="104"/>
      <c r="P2" s="6"/>
      <c r="Q2" s="103" t="s">
        <v>17</v>
      </c>
      <c r="R2" s="104"/>
      <c r="S2" s="104"/>
      <c r="T2" s="6"/>
      <c r="U2" s="103" t="s">
        <v>18</v>
      </c>
      <c r="V2" s="104"/>
      <c r="W2" s="104"/>
      <c r="X2" s="6"/>
    </row>
    <row r="3" spans="1:24" s="5" customFormat="1" ht="18" customHeight="1" x14ac:dyDescent="0.15">
      <c r="A3" s="99"/>
      <c r="B3" s="94" t="s">
        <v>1</v>
      </c>
      <c r="C3" s="98" t="s">
        <v>2</v>
      </c>
      <c r="D3" s="97" t="s">
        <v>3</v>
      </c>
      <c r="E3" s="94" t="s">
        <v>1</v>
      </c>
      <c r="F3" s="98" t="s">
        <v>2</v>
      </c>
      <c r="G3" s="97" t="s">
        <v>3</v>
      </c>
      <c r="H3" s="95" t="s">
        <v>20</v>
      </c>
      <c r="I3" s="96"/>
      <c r="J3" s="96"/>
      <c r="K3" s="95" t="s">
        <v>8</v>
      </c>
      <c r="L3" s="100"/>
      <c r="M3" s="7"/>
      <c r="N3" s="93" t="s">
        <v>13</v>
      </c>
      <c r="O3" s="106" t="s">
        <v>14</v>
      </c>
      <c r="P3" s="91" t="s">
        <v>15</v>
      </c>
      <c r="Q3" s="7"/>
      <c r="R3" s="93" t="s">
        <v>13</v>
      </c>
      <c r="S3" s="106" t="s">
        <v>14</v>
      </c>
      <c r="T3" s="91" t="s">
        <v>15</v>
      </c>
      <c r="U3" s="7"/>
      <c r="V3" s="93" t="s">
        <v>13</v>
      </c>
      <c r="W3" s="106" t="s">
        <v>14</v>
      </c>
      <c r="X3" s="91" t="s">
        <v>15</v>
      </c>
    </row>
    <row r="4" spans="1:24" s="5" customFormat="1" ht="18" customHeight="1" x14ac:dyDescent="0.15">
      <c r="A4" s="99"/>
      <c r="B4" s="94"/>
      <c r="C4" s="99"/>
      <c r="D4" s="97"/>
      <c r="E4" s="94"/>
      <c r="F4" s="99"/>
      <c r="G4" s="97"/>
      <c r="H4" s="88" t="s">
        <v>5</v>
      </c>
      <c r="I4" s="87" t="s">
        <v>6</v>
      </c>
      <c r="J4" s="89" t="s">
        <v>7</v>
      </c>
      <c r="K4" s="88" t="s">
        <v>5</v>
      </c>
      <c r="L4" s="89" t="s">
        <v>9</v>
      </c>
      <c r="M4" s="7"/>
      <c r="N4" s="105"/>
      <c r="O4" s="107"/>
      <c r="P4" s="92"/>
      <c r="Q4" s="7"/>
      <c r="R4" s="105"/>
      <c r="S4" s="107"/>
      <c r="T4" s="92"/>
      <c r="U4" s="7"/>
      <c r="V4" s="105"/>
      <c r="W4" s="107"/>
      <c r="X4" s="92"/>
    </row>
    <row r="5" spans="1:24" ht="18" customHeight="1" x14ac:dyDescent="0.15">
      <c r="A5" s="4"/>
      <c r="B5" s="2" t="s">
        <v>24</v>
      </c>
      <c r="C5" s="4" t="s">
        <v>25</v>
      </c>
      <c r="D5" s="3" t="s">
        <v>26</v>
      </c>
      <c r="E5" s="2" t="s">
        <v>28</v>
      </c>
      <c r="F5" s="4" t="s">
        <v>28</v>
      </c>
      <c r="G5" s="3" t="s">
        <v>28</v>
      </c>
      <c r="H5" s="2" t="s">
        <v>12</v>
      </c>
      <c r="I5" s="2" t="s">
        <v>12</v>
      </c>
      <c r="J5" s="2" t="s">
        <v>12</v>
      </c>
      <c r="K5" s="2" t="s">
        <v>12</v>
      </c>
      <c r="L5" s="4" t="s">
        <v>12</v>
      </c>
      <c r="M5" s="2" t="s">
        <v>21</v>
      </c>
      <c r="N5" s="2" t="s">
        <v>11</v>
      </c>
      <c r="O5" s="2" t="s">
        <v>11</v>
      </c>
      <c r="P5" s="4" t="s">
        <v>11</v>
      </c>
      <c r="Q5" s="2" t="s">
        <v>22</v>
      </c>
      <c r="R5" s="2" t="s">
        <v>12</v>
      </c>
      <c r="S5" s="2" t="s">
        <v>12</v>
      </c>
      <c r="T5" s="4" t="s">
        <v>12</v>
      </c>
      <c r="U5" s="2" t="s">
        <v>23</v>
      </c>
      <c r="V5" s="2" t="s">
        <v>27</v>
      </c>
      <c r="W5" s="2" t="s">
        <v>27</v>
      </c>
      <c r="X5" s="4" t="s">
        <v>27</v>
      </c>
    </row>
    <row r="6" spans="1:24" s="5" customFormat="1" ht="18" customHeight="1" x14ac:dyDescent="0.15">
      <c r="A6" s="76">
        <v>1985</v>
      </c>
      <c r="B6" s="8">
        <v>7237</v>
      </c>
      <c r="C6" s="9">
        <v>47077</v>
      </c>
      <c r="D6" s="10">
        <v>54314</v>
      </c>
      <c r="E6" s="8">
        <v>205564</v>
      </c>
      <c r="F6" s="9">
        <v>47077</v>
      </c>
      <c r="G6" s="10">
        <v>252641</v>
      </c>
      <c r="H6" s="8">
        <v>374660</v>
      </c>
      <c r="I6" s="8">
        <v>69046</v>
      </c>
      <c r="J6" s="9">
        <v>443706</v>
      </c>
      <c r="K6" s="8">
        <v>421737</v>
      </c>
      <c r="L6" s="9">
        <v>490783</v>
      </c>
      <c r="M6" s="11">
        <v>2.3313000000000001</v>
      </c>
      <c r="N6" s="8">
        <v>923</v>
      </c>
      <c r="O6" s="8">
        <v>553</v>
      </c>
      <c r="P6" s="9">
        <v>475</v>
      </c>
      <c r="Q6" s="12">
        <v>32.57</v>
      </c>
      <c r="R6" s="8">
        <v>12892</v>
      </c>
      <c r="S6" s="8">
        <v>7723</v>
      </c>
      <c r="T6" s="9">
        <v>6636</v>
      </c>
      <c r="U6" s="13">
        <v>192.49</v>
      </c>
      <c r="V6" s="8">
        <v>76191</v>
      </c>
      <c r="W6" s="8">
        <v>45642</v>
      </c>
      <c r="X6" s="9">
        <v>39221</v>
      </c>
    </row>
    <row r="7" spans="1:24" s="5" customFormat="1" ht="18" customHeight="1" x14ac:dyDescent="0.15">
      <c r="A7" s="28">
        <v>1986</v>
      </c>
      <c r="B7" s="14">
        <v>7217</v>
      </c>
      <c r="C7" s="15">
        <v>47329</v>
      </c>
      <c r="D7" s="16">
        <v>54546</v>
      </c>
      <c r="E7" s="14">
        <v>205859</v>
      </c>
      <c r="F7" s="15">
        <v>47329</v>
      </c>
      <c r="G7" s="16">
        <v>253188</v>
      </c>
      <c r="H7" s="14">
        <v>374608</v>
      </c>
      <c r="I7" s="14">
        <v>68971</v>
      </c>
      <c r="J7" s="15">
        <v>443579</v>
      </c>
      <c r="K7" s="14">
        <v>421937</v>
      </c>
      <c r="L7" s="15">
        <v>490908</v>
      </c>
      <c r="M7" s="18">
        <v>2.3633999999999999</v>
      </c>
      <c r="N7" s="14">
        <v>933</v>
      </c>
      <c r="O7" s="14">
        <v>560</v>
      </c>
      <c r="P7" s="15">
        <v>481</v>
      </c>
      <c r="Q7" s="19">
        <v>32.67</v>
      </c>
      <c r="R7" s="14">
        <v>12903</v>
      </c>
      <c r="S7" s="14">
        <v>7743</v>
      </c>
      <c r="T7" s="15">
        <v>6655</v>
      </c>
      <c r="U7" s="20">
        <v>193.31</v>
      </c>
      <c r="V7" s="14">
        <v>76350</v>
      </c>
      <c r="W7" s="14">
        <v>45815</v>
      </c>
      <c r="X7" s="15">
        <v>39378</v>
      </c>
    </row>
    <row r="8" spans="1:24" s="5" customFormat="1" ht="18" customHeight="1" x14ac:dyDescent="0.15">
      <c r="A8" s="28">
        <v>1987</v>
      </c>
      <c r="B8" s="14">
        <v>7205</v>
      </c>
      <c r="C8" s="15">
        <v>47351</v>
      </c>
      <c r="D8" s="16">
        <v>54556</v>
      </c>
      <c r="E8" s="14">
        <v>207223</v>
      </c>
      <c r="F8" s="15">
        <v>47351</v>
      </c>
      <c r="G8" s="16">
        <v>254574</v>
      </c>
      <c r="H8" s="14">
        <v>377680</v>
      </c>
      <c r="I8" s="14">
        <v>68431</v>
      </c>
      <c r="J8" s="15">
        <v>446111</v>
      </c>
      <c r="K8" s="14">
        <v>425031</v>
      </c>
      <c r="L8" s="15">
        <v>493462</v>
      </c>
      <c r="M8" s="18">
        <v>2.4626000000000001</v>
      </c>
      <c r="N8" s="14">
        <v>967</v>
      </c>
      <c r="O8" s="14">
        <v>579</v>
      </c>
      <c r="P8" s="15">
        <v>499</v>
      </c>
      <c r="Q8" s="19">
        <v>33.42</v>
      </c>
      <c r="R8" s="14">
        <v>13128</v>
      </c>
      <c r="S8" s="14">
        <v>7863</v>
      </c>
      <c r="T8" s="15">
        <v>6773</v>
      </c>
      <c r="U8" s="20">
        <v>197.58</v>
      </c>
      <c r="V8" s="14">
        <v>77612</v>
      </c>
      <c r="W8" s="14">
        <v>46486</v>
      </c>
      <c r="X8" s="15">
        <v>40040</v>
      </c>
    </row>
    <row r="9" spans="1:24" s="5" customFormat="1" ht="18" customHeight="1" x14ac:dyDescent="0.15">
      <c r="A9" s="28">
        <v>1988</v>
      </c>
      <c r="B9" s="14">
        <v>7193</v>
      </c>
      <c r="C9" s="15">
        <v>47256</v>
      </c>
      <c r="D9" s="16">
        <v>54449</v>
      </c>
      <c r="E9" s="14">
        <v>208255</v>
      </c>
      <c r="F9" s="15">
        <v>47256</v>
      </c>
      <c r="G9" s="16">
        <v>255511</v>
      </c>
      <c r="H9" s="14">
        <v>349519</v>
      </c>
      <c r="I9" s="14">
        <v>64678</v>
      </c>
      <c r="J9" s="15">
        <v>414197</v>
      </c>
      <c r="K9" s="14">
        <v>396775</v>
      </c>
      <c r="L9" s="15">
        <v>461453</v>
      </c>
      <c r="M9" s="18">
        <v>2.5055999999999998</v>
      </c>
      <c r="N9" s="14">
        <v>981</v>
      </c>
      <c r="O9" s="14">
        <v>631</v>
      </c>
      <c r="P9" s="15">
        <v>543</v>
      </c>
      <c r="Q9" s="19">
        <v>33.26</v>
      </c>
      <c r="R9" s="14">
        <v>13017</v>
      </c>
      <c r="S9" s="14">
        <v>8383</v>
      </c>
      <c r="T9" s="15">
        <v>7208</v>
      </c>
      <c r="U9" s="20">
        <v>195.43</v>
      </c>
      <c r="V9" s="14">
        <v>76486</v>
      </c>
      <c r="W9" s="14">
        <v>49255</v>
      </c>
      <c r="X9" s="15">
        <v>42351</v>
      </c>
    </row>
    <row r="10" spans="1:24" s="5" customFormat="1" ht="18" customHeight="1" x14ac:dyDescent="0.15">
      <c r="A10" s="111">
        <v>1989</v>
      </c>
      <c r="B10" s="22">
        <v>7204</v>
      </c>
      <c r="C10" s="23">
        <v>47221</v>
      </c>
      <c r="D10" s="40">
        <v>54425</v>
      </c>
      <c r="E10" s="22">
        <v>209571</v>
      </c>
      <c r="F10" s="23">
        <v>47221</v>
      </c>
      <c r="G10" s="40">
        <v>256792</v>
      </c>
      <c r="H10" s="22">
        <v>358504</v>
      </c>
      <c r="I10" s="22">
        <v>67221</v>
      </c>
      <c r="J10" s="23">
        <v>425725</v>
      </c>
      <c r="K10" s="22">
        <v>405725</v>
      </c>
      <c r="L10" s="23">
        <v>472946</v>
      </c>
      <c r="M10" s="21">
        <v>2.5821000000000001</v>
      </c>
      <c r="N10" s="22">
        <v>1006</v>
      </c>
      <c r="O10" s="22">
        <v>636</v>
      </c>
      <c r="P10" s="23">
        <v>546</v>
      </c>
      <c r="Q10" s="24">
        <v>33.01</v>
      </c>
      <c r="R10" s="22">
        <v>12855</v>
      </c>
      <c r="S10" s="22">
        <v>8136</v>
      </c>
      <c r="T10" s="23">
        <v>6980</v>
      </c>
      <c r="U10" s="25">
        <v>192.3</v>
      </c>
      <c r="V10" s="22">
        <v>74886</v>
      </c>
      <c r="W10" s="22">
        <v>47397</v>
      </c>
      <c r="X10" s="23">
        <v>40660</v>
      </c>
    </row>
    <row r="11" spans="1:24" s="5" customFormat="1" ht="18" customHeight="1" x14ac:dyDescent="0.15">
      <c r="A11" s="112">
        <v>1990</v>
      </c>
      <c r="B11" s="48">
        <v>7204</v>
      </c>
      <c r="C11" s="38">
        <v>47140</v>
      </c>
      <c r="D11" s="39">
        <v>54344</v>
      </c>
      <c r="E11" s="48">
        <v>212449</v>
      </c>
      <c r="F11" s="38">
        <v>47140</v>
      </c>
      <c r="G11" s="39">
        <v>259589</v>
      </c>
      <c r="H11" s="48">
        <v>354863</v>
      </c>
      <c r="I11" s="48">
        <v>67125</v>
      </c>
      <c r="J11" s="38">
        <v>421988</v>
      </c>
      <c r="K11" s="48">
        <v>402003</v>
      </c>
      <c r="L11" s="38">
        <v>469128</v>
      </c>
      <c r="M11" s="49">
        <v>2.6808000000000001</v>
      </c>
      <c r="N11" s="48">
        <v>1033</v>
      </c>
      <c r="O11" s="48">
        <v>667</v>
      </c>
      <c r="P11" s="38">
        <v>571</v>
      </c>
      <c r="Q11" s="50">
        <v>32.229999999999997</v>
      </c>
      <c r="R11" s="48">
        <v>12416</v>
      </c>
      <c r="S11" s="48">
        <v>8017</v>
      </c>
      <c r="T11" s="38">
        <v>6870</v>
      </c>
      <c r="U11" s="51">
        <v>193.48</v>
      </c>
      <c r="V11" s="48">
        <v>74533</v>
      </c>
      <c r="W11" s="48">
        <v>48129</v>
      </c>
      <c r="X11" s="38">
        <v>41242</v>
      </c>
    </row>
    <row r="12" spans="1:24" s="5" customFormat="1" ht="18" customHeight="1" x14ac:dyDescent="0.15">
      <c r="A12" s="28">
        <v>1991</v>
      </c>
      <c r="B12" s="14">
        <v>7185</v>
      </c>
      <c r="C12" s="15">
        <v>47030</v>
      </c>
      <c r="D12" s="16">
        <v>54215</v>
      </c>
      <c r="E12" s="14">
        <v>213106</v>
      </c>
      <c r="F12" s="15">
        <v>47030</v>
      </c>
      <c r="G12" s="16">
        <v>260136</v>
      </c>
      <c r="H12" s="14">
        <v>360098</v>
      </c>
      <c r="I12" s="14">
        <v>67982</v>
      </c>
      <c r="J12" s="15">
        <v>428080</v>
      </c>
      <c r="K12" s="14">
        <v>407128</v>
      </c>
      <c r="L12" s="15">
        <v>475110</v>
      </c>
      <c r="M12" s="18">
        <v>2.7570000000000001</v>
      </c>
      <c r="N12" s="14">
        <v>1060</v>
      </c>
      <c r="O12" s="14">
        <v>677</v>
      </c>
      <c r="P12" s="15">
        <v>580</v>
      </c>
      <c r="Q12" s="19">
        <v>31.77</v>
      </c>
      <c r="R12" s="14">
        <v>12213</v>
      </c>
      <c r="S12" s="14">
        <v>7803</v>
      </c>
      <c r="T12" s="15">
        <v>6687</v>
      </c>
      <c r="U12" s="20">
        <v>197.55</v>
      </c>
      <c r="V12" s="14">
        <v>75941</v>
      </c>
      <c r="W12" s="14">
        <v>48523</v>
      </c>
      <c r="X12" s="15">
        <v>41580</v>
      </c>
    </row>
    <row r="13" spans="1:24" s="5" customFormat="1" ht="18" customHeight="1" x14ac:dyDescent="0.15">
      <c r="A13" s="28">
        <v>1992</v>
      </c>
      <c r="B13" s="14">
        <v>7163</v>
      </c>
      <c r="C13" s="15">
        <v>47087</v>
      </c>
      <c r="D13" s="16">
        <v>54250</v>
      </c>
      <c r="E13" s="14">
        <v>213059</v>
      </c>
      <c r="F13" s="15">
        <v>47087</v>
      </c>
      <c r="G13" s="16">
        <v>260146</v>
      </c>
      <c r="H13" s="14">
        <v>360834</v>
      </c>
      <c r="I13" s="14">
        <v>67517</v>
      </c>
      <c r="J13" s="15">
        <v>428351</v>
      </c>
      <c r="K13" s="14">
        <v>407921</v>
      </c>
      <c r="L13" s="15">
        <v>475438</v>
      </c>
      <c r="M13" s="18">
        <v>2.6958000000000002</v>
      </c>
      <c r="N13" s="14">
        <v>1036</v>
      </c>
      <c r="O13" s="14">
        <v>661</v>
      </c>
      <c r="P13" s="15">
        <v>567</v>
      </c>
      <c r="Q13" s="19">
        <v>30.41</v>
      </c>
      <c r="R13" s="14">
        <v>11690</v>
      </c>
      <c r="S13" s="14">
        <v>7455</v>
      </c>
      <c r="T13" s="15">
        <v>6396</v>
      </c>
      <c r="U13" s="20">
        <v>193</v>
      </c>
      <c r="V13" s="14">
        <v>74189</v>
      </c>
      <c r="W13" s="14">
        <v>47313</v>
      </c>
      <c r="X13" s="15">
        <v>40594</v>
      </c>
    </row>
    <row r="14" spans="1:24" s="5" customFormat="1" ht="18" customHeight="1" x14ac:dyDescent="0.15">
      <c r="A14" s="28">
        <v>1993</v>
      </c>
      <c r="B14" s="14">
        <v>7108</v>
      </c>
      <c r="C14" s="15">
        <v>46943</v>
      </c>
      <c r="D14" s="16">
        <v>54051</v>
      </c>
      <c r="E14" s="14">
        <v>211843</v>
      </c>
      <c r="F14" s="15">
        <v>46943</v>
      </c>
      <c r="G14" s="16">
        <v>258786</v>
      </c>
      <c r="H14" s="14">
        <v>366983</v>
      </c>
      <c r="I14" s="14">
        <v>67357</v>
      </c>
      <c r="J14" s="15">
        <v>434340</v>
      </c>
      <c r="K14" s="14">
        <v>413926</v>
      </c>
      <c r="L14" s="15">
        <v>481283</v>
      </c>
      <c r="M14" s="18">
        <v>2.6413000000000002</v>
      </c>
      <c r="N14" s="14">
        <v>1021</v>
      </c>
      <c r="O14" s="14">
        <v>638</v>
      </c>
      <c r="P14" s="15">
        <v>549</v>
      </c>
      <c r="Q14" s="19">
        <v>29.22</v>
      </c>
      <c r="R14" s="14">
        <v>11291</v>
      </c>
      <c r="S14" s="14">
        <v>7059</v>
      </c>
      <c r="T14" s="15">
        <v>6071</v>
      </c>
      <c r="U14" s="20">
        <v>186.54</v>
      </c>
      <c r="V14" s="14">
        <v>72083</v>
      </c>
      <c r="W14" s="14">
        <v>45066</v>
      </c>
      <c r="X14" s="15">
        <v>38759</v>
      </c>
    </row>
    <row r="15" spans="1:24" s="5" customFormat="1" ht="18" customHeight="1" x14ac:dyDescent="0.15">
      <c r="A15" s="65">
        <v>1994</v>
      </c>
      <c r="B15" s="52">
        <v>7070</v>
      </c>
      <c r="C15" s="26">
        <v>46587</v>
      </c>
      <c r="D15" s="53">
        <v>53657</v>
      </c>
      <c r="E15" s="52">
        <v>210288</v>
      </c>
      <c r="F15" s="26">
        <v>46587</v>
      </c>
      <c r="G15" s="53">
        <v>256875</v>
      </c>
      <c r="H15" s="52">
        <v>363699</v>
      </c>
      <c r="I15" s="52">
        <v>65632</v>
      </c>
      <c r="J15" s="26">
        <v>429331</v>
      </c>
      <c r="K15" s="52">
        <v>410286</v>
      </c>
      <c r="L15" s="26">
        <v>475918</v>
      </c>
      <c r="M15" s="55">
        <v>2.6070000000000002</v>
      </c>
      <c r="N15" s="52">
        <v>1015</v>
      </c>
      <c r="O15" s="52">
        <v>635</v>
      </c>
      <c r="P15" s="26">
        <v>548</v>
      </c>
      <c r="Q15" s="56">
        <v>28.22</v>
      </c>
      <c r="R15" s="52">
        <v>10986</v>
      </c>
      <c r="S15" s="52">
        <v>6878</v>
      </c>
      <c r="T15" s="26">
        <v>5930</v>
      </c>
      <c r="U15" s="57">
        <v>182.02</v>
      </c>
      <c r="V15" s="52">
        <v>70859</v>
      </c>
      <c r="W15" s="52">
        <v>44364</v>
      </c>
      <c r="X15" s="26">
        <v>38246</v>
      </c>
    </row>
    <row r="16" spans="1:24" s="5" customFormat="1" ht="18" customHeight="1" x14ac:dyDescent="0.15">
      <c r="A16" s="58">
        <v>1995</v>
      </c>
      <c r="B16" s="41">
        <v>7030</v>
      </c>
      <c r="C16" s="42">
        <v>46377</v>
      </c>
      <c r="D16" s="43">
        <v>53407</v>
      </c>
      <c r="E16" s="41">
        <v>209607</v>
      </c>
      <c r="F16" s="42">
        <v>46377</v>
      </c>
      <c r="G16" s="43">
        <v>255984</v>
      </c>
      <c r="H16" s="41">
        <v>363894</v>
      </c>
      <c r="I16" s="41">
        <v>66819</v>
      </c>
      <c r="J16" s="42">
        <v>430713</v>
      </c>
      <c r="K16" s="41">
        <v>410271</v>
      </c>
      <c r="L16" s="42">
        <v>477090</v>
      </c>
      <c r="M16" s="45">
        <v>2.6446999999999998</v>
      </c>
      <c r="N16" s="41">
        <v>1033</v>
      </c>
      <c r="O16" s="41">
        <v>645</v>
      </c>
      <c r="P16" s="42">
        <v>554</v>
      </c>
      <c r="Q16" s="46">
        <v>27.58</v>
      </c>
      <c r="R16" s="41">
        <v>10774</v>
      </c>
      <c r="S16" s="41">
        <v>6722</v>
      </c>
      <c r="T16" s="42">
        <v>5781</v>
      </c>
      <c r="U16" s="47">
        <v>180.18</v>
      </c>
      <c r="V16" s="41">
        <v>70387</v>
      </c>
      <c r="W16" s="41">
        <v>43917</v>
      </c>
      <c r="X16" s="42">
        <v>37766</v>
      </c>
    </row>
    <row r="17" spans="1:24" s="5" customFormat="1" ht="18" customHeight="1" x14ac:dyDescent="0.15">
      <c r="A17" s="28">
        <v>1996</v>
      </c>
      <c r="B17" s="14">
        <v>6994</v>
      </c>
      <c r="C17" s="15">
        <v>46153</v>
      </c>
      <c r="D17" s="16">
        <v>53147</v>
      </c>
      <c r="E17" s="14">
        <v>210250</v>
      </c>
      <c r="F17" s="15">
        <v>46153</v>
      </c>
      <c r="G17" s="16">
        <v>256403</v>
      </c>
      <c r="H17" s="14">
        <v>364014</v>
      </c>
      <c r="I17" s="14">
        <v>64489</v>
      </c>
      <c r="J17" s="15">
        <v>428503</v>
      </c>
      <c r="K17" s="14">
        <v>410167</v>
      </c>
      <c r="L17" s="15">
        <v>474656</v>
      </c>
      <c r="M17" s="18">
        <v>2.6499000000000001</v>
      </c>
      <c r="N17" s="14">
        <v>1033</v>
      </c>
      <c r="O17" s="14">
        <v>646</v>
      </c>
      <c r="P17" s="15">
        <v>558</v>
      </c>
      <c r="Q17" s="19">
        <v>26.84</v>
      </c>
      <c r="R17" s="14">
        <v>10468</v>
      </c>
      <c r="S17" s="14">
        <v>6544</v>
      </c>
      <c r="T17" s="15">
        <v>5655</v>
      </c>
      <c r="U17" s="20">
        <v>176.26</v>
      </c>
      <c r="V17" s="14">
        <v>68743</v>
      </c>
      <c r="W17" s="14">
        <v>42973</v>
      </c>
      <c r="X17" s="15">
        <v>37134</v>
      </c>
    </row>
    <row r="18" spans="1:24" s="5" customFormat="1" ht="18" customHeight="1" x14ac:dyDescent="0.15">
      <c r="A18" s="28">
        <v>1997</v>
      </c>
      <c r="B18" s="14">
        <v>6993</v>
      </c>
      <c r="C18" s="15">
        <v>46879</v>
      </c>
      <c r="D18" s="16">
        <v>53872</v>
      </c>
      <c r="E18" s="14">
        <v>211596</v>
      </c>
      <c r="F18" s="15">
        <v>46879</v>
      </c>
      <c r="G18" s="16">
        <v>258475</v>
      </c>
      <c r="H18" s="14">
        <v>360011</v>
      </c>
      <c r="I18" s="14">
        <v>63161</v>
      </c>
      <c r="J18" s="15">
        <v>423172</v>
      </c>
      <c r="K18" s="14">
        <v>406890</v>
      </c>
      <c r="L18" s="15">
        <v>470051</v>
      </c>
      <c r="M18" s="18">
        <v>2.5206</v>
      </c>
      <c r="N18" s="14">
        <v>975</v>
      </c>
      <c r="O18" s="14">
        <v>619</v>
      </c>
      <c r="P18" s="15">
        <v>536</v>
      </c>
      <c r="Q18" s="19">
        <v>26.15</v>
      </c>
      <c r="R18" s="14">
        <v>10117</v>
      </c>
      <c r="S18" s="14">
        <v>6427</v>
      </c>
      <c r="T18" s="15">
        <v>5563</v>
      </c>
      <c r="U18" s="20">
        <v>171.85</v>
      </c>
      <c r="V18" s="14">
        <v>66486</v>
      </c>
      <c r="W18" s="14">
        <v>42235</v>
      </c>
      <c r="X18" s="15">
        <v>36560</v>
      </c>
    </row>
    <row r="19" spans="1:24" s="5" customFormat="1" ht="18" customHeight="1" x14ac:dyDescent="0.15">
      <c r="A19" s="28">
        <v>1998</v>
      </c>
      <c r="B19" s="14">
        <v>7000</v>
      </c>
      <c r="C19" s="15">
        <v>46764</v>
      </c>
      <c r="D19" s="16">
        <v>53764</v>
      </c>
      <c r="E19" s="14">
        <v>211016</v>
      </c>
      <c r="F19" s="15">
        <v>46764</v>
      </c>
      <c r="G19" s="16">
        <v>257780</v>
      </c>
      <c r="H19" s="14">
        <v>361728</v>
      </c>
      <c r="I19" s="14">
        <v>61109</v>
      </c>
      <c r="J19" s="15">
        <v>422837</v>
      </c>
      <c r="K19" s="14">
        <v>408492</v>
      </c>
      <c r="L19" s="15">
        <v>469601</v>
      </c>
      <c r="M19" s="18">
        <v>2.3755999999999999</v>
      </c>
      <c r="N19" s="14">
        <v>922</v>
      </c>
      <c r="O19" s="14">
        <v>582</v>
      </c>
      <c r="P19" s="15">
        <v>506</v>
      </c>
      <c r="Q19" s="19">
        <v>25.15</v>
      </c>
      <c r="R19" s="14">
        <v>9756</v>
      </c>
      <c r="S19" s="14">
        <v>6157</v>
      </c>
      <c r="T19" s="15">
        <v>5356</v>
      </c>
      <c r="U19" s="20">
        <v>167.73</v>
      </c>
      <c r="V19" s="14">
        <v>65067</v>
      </c>
      <c r="W19" s="14">
        <v>41061</v>
      </c>
      <c r="X19" s="15">
        <v>35718</v>
      </c>
    </row>
    <row r="20" spans="1:24" s="5" customFormat="1" ht="18" customHeight="1" x14ac:dyDescent="0.15">
      <c r="A20" s="111">
        <v>1999</v>
      </c>
      <c r="B20" s="22">
        <v>6969</v>
      </c>
      <c r="C20" s="23">
        <v>46731</v>
      </c>
      <c r="D20" s="40">
        <v>53700</v>
      </c>
      <c r="E20" s="22">
        <v>210357</v>
      </c>
      <c r="F20" s="23">
        <v>46731</v>
      </c>
      <c r="G20" s="40">
        <v>257088</v>
      </c>
      <c r="H20" s="22">
        <v>358868</v>
      </c>
      <c r="I20" s="22">
        <v>58865</v>
      </c>
      <c r="J20" s="23">
        <v>417733</v>
      </c>
      <c r="K20" s="22">
        <v>405599</v>
      </c>
      <c r="L20" s="23">
        <v>464464</v>
      </c>
      <c r="M20" s="21">
        <v>2.2791999999999999</v>
      </c>
      <c r="N20" s="22">
        <f>M20/G20*100000000</f>
        <v>886.54468508837442</v>
      </c>
      <c r="O20" s="22">
        <f t="shared" ref="O20:O27" si="0">M20/K20*100000000</f>
        <v>561.93432429567133</v>
      </c>
      <c r="P20" s="23">
        <f>M20/L20*100000000</f>
        <v>490.71618037135278</v>
      </c>
      <c r="Q20" s="24">
        <v>24.66</v>
      </c>
      <c r="R20" s="22">
        <f>Q20/G20*100000000</f>
        <v>9592.046303211353</v>
      </c>
      <c r="S20" s="22">
        <f>Q20/K20*100000000</f>
        <v>6079.8966466879847</v>
      </c>
      <c r="T20" s="23">
        <f>Q20/L20*100000000</f>
        <v>5309.3458265872059</v>
      </c>
      <c r="U20" s="25">
        <v>164.44</v>
      </c>
      <c r="V20" s="22">
        <f>U20/G20*100000000</f>
        <v>63962.534229524521</v>
      </c>
      <c r="W20" s="22">
        <f>U20/K20*100000000</f>
        <v>40542.506268506579</v>
      </c>
      <c r="X20" s="23">
        <f>U20/L20*100000000</f>
        <v>35404.250921492297</v>
      </c>
    </row>
    <row r="21" spans="1:24" s="5" customFormat="1" ht="18" customHeight="1" x14ac:dyDescent="0.15">
      <c r="A21" s="112">
        <v>2000</v>
      </c>
      <c r="B21" s="48">
        <v>7018</v>
      </c>
      <c r="C21" s="38">
        <v>46267</v>
      </c>
      <c r="D21" s="39">
        <v>53285</v>
      </c>
      <c r="E21" s="48">
        <v>210076</v>
      </c>
      <c r="F21" s="38">
        <v>46267</v>
      </c>
      <c r="G21" s="39">
        <v>256343</v>
      </c>
      <c r="H21" s="48">
        <v>356463</v>
      </c>
      <c r="I21" s="48">
        <v>59390</v>
      </c>
      <c r="J21" s="38">
        <v>415853</v>
      </c>
      <c r="K21" s="48">
        <v>402730</v>
      </c>
      <c r="L21" s="38">
        <v>462120</v>
      </c>
      <c r="M21" s="49">
        <v>2.2456</v>
      </c>
      <c r="N21" s="48">
        <f t="shared" ref="N21:N27" si="1">M21/G21*100000000</f>
        <v>876.01377841407805</v>
      </c>
      <c r="O21" s="48">
        <f t="shared" si="0"/>
        <v>557.59441809649149</v>
      </c>
      <c r="P21" s="38">
        <f t="shared" ref="P21:P27" si="2">M21/L21*100000000</f>
        <v>485.93438933610315</v>
      </c>
      <c r="Q21" s="50">
        <v>24.33</v>
      </c>
      <c r="R21" s="48">
        <f t="shared" ref="R21:R27" si="3">Q21/G21*100000000</f>
        <v>9491.1895390160826</v>
      </c>
      <c r="S21" s="48">
        <f t="shared" ref="S21:S27" si="4">Q21/K21*100000000</f>
        <v>6041.2683435552353</v>
      </c>
      <c r="T21" s="38">
        <f t="shared" ref="T21:T27" si="5">Q21/L21*100000000</f>
        <v>5264.866268501688</v>
      </c>
      <c r="U21" s="51">
        <v>164.3</v>
      </c>
      <c r="V21" s="48">
        <f t="shared" ref="V21:V27" si="6">U21/G21*100000000</f>
        <v>64093.811806836937</v>
      </c>
      <c r="W21" s="48">
        <f t="shared" ref="W21:W27" si="7">U21/K21*100000000</f>
        <v>40796.563454423558</v>
      </c>
      <c r="X21" s="38">
        <f t="shared" ref="X21:X27" si="8">U21/L21*100000000</f>
        <v>35553.535878126895</v>
      </c>
    </row>
    <row r="22" spans="1:24" s="5" customFormat="1" ht="18" customHeight="1" x14ac:dyDescent="0.15">
      <c r="A22" s="28">
        <v>2001</v>
      </c>
      <c r="B22" s="14">
        <v>7046</v>
      </c>
      <c r="C22" s="15">
        <v>46117</v>
      </c>
      <c r="D22" s="16">
        <v>53163</v>
      </c>
      <c r="E22" s="14">
        <v>212916</v>
      </c>
      <c r="F22" s="15">
        <v>46117</v>
      </c>
      <c r="G22" s="16">
        <v>259033</v>
      </c>
      <c r="H22" s="14">
        <v>361773</v>
      </c>
      <c r="I22" s="14">
        <v>52823</v>
      </c>
      <c r="J22" s="15">
        <v>414596</v>
      </c>
      <c r="K22" s="14">
        <v>407890</v>
      </c>
      <c r="L22" s="15">
        <v>460713</v>
      </c>
      <c r="M22" s="18">
        <v>2.1522999999999999</v>
      </c>
      <c r="N22" s="14">
        <f t="shared" si="1"/>
        <v>830.89799369192338</v>
      </c>
      <c r="O22" s="14">
        <f t="shared" si="0"/>
        <v>527.66677290445955</v>
      </c>
      <c r="P22" s="15">
        <f t="shared" si="2"/>
        <v>467.16719519527345</v>
      </c>
      <c r="Q22" s="19">
        <v>23.44</v>
      </c>
      <c r="R22" s="14">
        <f t="shared" si="3"/>
        <v>9049.0400836958997</v>
      </c>
      <c r="S22" s="14">
        <f t="shared" si="4"/>
        <v>5746.6473804211928</v>
      </c>
      <c r="T22" s="15">
        <f t="shared" si="5"/>
        <v>5087.7661364016212</v>
      </c>
      <c r="U22" s="20">
        <v>160.91</v>
      </c>
      <c r="V22" s="14">
        <f t="shared" si="6"/>
        <v>62119.498287862931</v>
      </c>
      <c r="W22" s="14">
        <f t="shared" si="7"/>
        <v>39449.361347422098</v>
      </c>
      <c r="X22" s="15">
        <f t="shared" si="8"/>
        <v>34926.299019129045</v>
      </c>
    </row>
    <row r="23" spans="1:24" s="5" customFormat="1" ht="18" customHeight="1" x14ac:dyDescent="0.15">
      <c r="A23" s="28">
        <v>2002</v>
      </c>
      <c r="B23" s="14">
        <v>7374</v>
      </c>
      <c r="C23" s="15">
        <v>46331</v>
      </c>
      <c r="D23" s="16">
        <v>53705</v>
      </c>
      <c r="E23" s="14">
        <v>216951</v>
      </c>
      <c r="F23" s="15">
        <v>46331</v>
      </c>
      <c r="G23" s="16">
        <v>263282</v>
      </c>
      <c r="H23" s="14">
        <v>361224</v>
      </c>
      <c r="I23" s="14">
        <v>55628</v>
      </c>
      <c r="J23" s="15">
        <v>416852</v>
      </c>
      <c r="K23" s="14">
        <v>407555</v>
      </c>
      <c r="L23" s="15">
        <v>463183</v>
      </c>
      <c r="M23" s="18">
        <v>2.1212710000000001</v>
      </c>
      <c r="N23" s="14">
        <f t="shared" si="1"/>
        <v>805.70301046026702</v>
      </c>
      <c r="O23" s="14">
        <f t="shared" si="0"/>
        <v>520.48705082749575</v>
      </c>
      <c r="P23" s="15">
        <f t="shared" si="2"/>
        <v>457.97686875381874</v>
      </c>
      <c r="Q23" s="19">
        <v>23.66</v>
      </c>
      <c r="R23" s="14">
        <f t="shared" si="3"/>
        <v>8986.5619373903264</v>
      </c>
      <c r="S23" s="14">
        <f t="shared" si="4"/>
        <v>5805.351424961048</v>
      </c>
      <c r="T23" s="15">
        <f t="shared" si="5"/>
        <v>5108.1322069246935</v>
      </c>
      <c r="U23" s="20">
        <v>161.74</v>
      </c>
      <c r="V23" s="14">
        <f t="shared" si="6"/>
        <v>61432.228561010634</v>
      </c>
      <c r="W23" s="14">
        <f t="shared" si="7"/>
        <v>39685.441228791206</v>
      </c>
      <c r="X23" s="15">
        <f t="shared" si="8"/>
        <v>34919.243581910392</v>
      </c>
    </row>
    <row r="24" spans="1:24" s="5" customFormat="1" ht="18" customHeight="1" x14ac:dyDescent="0.15">
      <c r="A24" s="28">
        <v>2003</v>
      </c>
      <c r="B24" s="14">
        <v>8048</v>
      </c>
      <c r="C24" s="15">
        <v>46479</v>
      </c>
      <c r="D24" s="16">
        <v>54527</v>
      </c>
      <c r="E24" s="14">
        <f>G24-F24</f>
        <v>220662</v>
      </c>
      <c r="F24" s="15">
        <v>46479</v>
      </c>
      <c r="G24" s="16">
        <v>267141</v>
      </c>
      <c r="H24" s="14">
        <v>379862</v>
      </c>
      <c r="I24" s="14">
        <v>56279</v>
      </c>
      <c r="J24" s="15">
        <v>436141</v>
      </c>
      <c r="K24" s="14">
        <v>426341</v>
      </c>
      <c r="L24" s="15">
        <v>482620</v>
      </c>
      <c r="M24" s="18">
        <v>2.1063689999999999</v>
      </c>
      <c r="N24" s="14">
        <f t="shared" si="1"/>
        <v>788.48585578402401</v>
      </c>
      <c r="O24" s="14">
        <f t="shared" si="0"/>
        <v>494.05733907834338</v>
      </c>
      <c r="P24" s="15">
        <f t="shared" si="2"/>
        <v>436.44461481082425</v>
      </c>
      <c r="Q24" s="19">
        <v>23.53</v>
      </c>
      <c r="R24" s="14">
        <f t="shared" si="3"/>
        <v>8808.0826230342773</v>
      </c>
      <c r="S24" s="14">
        <f t="shared" si="4"/>
        <v>5519.0563422237137</v>
      </c>
      <c r="T24" s="15">
        <f t="shared" si="5"/>
        <v>4875.4713853549383</v>
      </c>
      <c r="U24" s="20">
        <v>161</v>
      </c>
      <c r="V24" s="14">
        <f t="shared" si="6"/>
        <v>60267.798653145714</v>
      </c>
      <c r="W24" s="14">
        <f t="shared" si="7"/>
        <v>37763.198941692215</v>
      </c>
      <c r="X24" s="15">
        <f t="shared" si="8"/>
        <v>33359.578964817039</v>
      </c>
    </row>
    <row r="25" spans="1:24" s="5" customFormat="1" ht="18" customHeight="1" x14ac:dyDescent="0.15">
      <c r="A25" s="65">
        <v>2004</v>
      </c>
      <c r="B25" s="52">
        <v>8766</v>
      </c>
      <c r="C25" s="26">
        <v>46360</v>
      </c>
      <c r="D25" s="53">
        <f>B25+C25</f>
        <v>55126</v>
      </c>
      <c r="E25" s="52">
        <v>224343</v>
      </c>
      <c r="F25" s="26">
        <v>46360</v>
      </c>
      <c r="G25" s="53">
        <f>E25+F25</f>
        <v>270703</v>
      </c>
      <c r="H25" s="52">
        <f>K25-F25</f>
        <v>381893</v>
      </c>
      <c r="I25" s="52">
        <f>J25-H25</f>
        <v>58254</v>
      </c>
      <c r="J25" s="26">
        <f>L25-F25</f>
        <v>440147</v>
      </c>
      <c r="K25" s="52">
        <v>428253</v>
      </c>
      <c r="L25" s="26">
        <v>486507</v>
      </c>
      <c r="M25" s="55">
        <v>2.093477</v>
      </c>
      <c r="N25" s="52">
        <f t="shared" si="1"/>
        <v>773.34828206558484</v>
      </c>
      <c r="O25" s="52">
        <f t="shared" si="0"/>
        <v>488.84117566018216</v>
      </c>
      <c r="P25" s="26">
        <f t="shared" si="2"/>
        <v>430.30768313713884</v>
      </c>
      <c r="Q25" s="56">
        <v>22.44</v>
      </c>
      <c r="R25" s="52">
        <f t="shared" si="3"/>
        <v>8289.5276372999197</v>
      </c>
      <c r="S25" s="52">
        <f t="shared" si="4"/>
        <v>5239.893240677824</v>
      </c>
      <c r="T25" s="26">
        <f t="shared" si="5"/>
        <v>4612.4721740899931</v>
      </c>
      <c r="U25" s="57">
        <v>154.04982999999999</v>
      </c>
      <c r="V25" s="52">
        <f t="shared" si="6"/>
        <v>56907.322785488148</v>
      </c>
      <c r="W25" s="52">
        <f t="shared" si="7"/>
        <v>35971.687296994998</v>
      </c>
      <c r="X25" s="26">
        <f t="shared" si="8"/>
        <v>31664.463204023785</v>
      </c>
    </row>
    <row r="26" spans="1:24" s="27" customFormat="1" ht="18" customHeight="1" x14ac:dyDescent="0.15">
      <c r="A26" s="58">
        <v>2005</v>
      </c>
      <c r="B26" s="44">
        <v>10445</v>
      </c>
      <c r="C26" s="42">
        <v>45929</v>
      </c>
      <c r="D26" s="42">
        <v>56374</v>
      </c>
      <c r="E26" s="42">
        <v>227252</v>
      </c>
      <c r="F26" s="42">
        <v>45929</v>
      </c>
      <c r="G26" s="42">
        <v>273181</v>
      </c>
      <c r="H26" s="41">
        <f>K26-F26</f>
        <v>364653</v>
      </c>
      <c r="I26" s="41">
        <f>J26-H26</f>
        <v>55788</v>
      </c>
      <c r="J26" s="42">
        <f>L26-F26</f>
        <v>420441</v>
      </c>
      <c r="K26" s="42">
        <v>410582</v>
      </c>
      <c r="L26" s="42">
        <v>466370</v>
      </c>
      <c r="M26" s="59">
        <v>2.0867</v>
      </c>
      <c r="N26" s="42">
        <f t="shared" si="1"/>
        <v>763.85253732873082</v>
      </c>
      <c r="O26" s="41">
        <f t="shared" si="0"/>
        <v>508.22978113994282</v>
      </c>
      <c r="P26" s="42">
        <f t="shared" si="2"/>
        <v>447.43444046572461</v>
      </c>
      <c r="Q26" s="60">
        <v>22.17</v>
      </c>
      <c r="R26" s="42">
        <f t="shared" si="3"/>
        <v>8115.4985156361536</v>
      </c>
      <c r="S26" s="42">
        <f t="shared" si="4"/>
        <v>5399.6522010219642</v>
      </c>
      <c r="T26" s="42">
        <f t="shared" si="5"/>
        <v>4753.7363037931264</v>
      </c>
      <c r="U26" s="61">
        <v>152.63</v>
      </c>
      <c r="V26" s="42">
        <f t="shared" si="6"/>
        <v>55871.381977516743</v>
      </c>
      <c r="W26" s="42">
        <f t="shared" si="7"/>
        <v>37174.06023644485</v>
      </c>
      <c r="X26" s="42">
        <f t="shared" si="8"/>
        <v>32727.23374144992</v>
      </c>
    </row>
    <row r="27" spans="1:24" s="27" customFormat="1" ht="18" customHeight="1" x14ac:dyDescent="0.15">
      <c r="A27" s="28">
        <v>2006</v>
      </c>
      <c r="B27" s="17">
        <v>12254</v>
      </c>
      <c r="C27" s="15">
        <v>45486</v>
      </c>
      <c r="D27" s="15">
        <v>57740</v>
      </c>
      <c r="E27" s="15">
        <v>228254</v>
      </c>
      <c r="F27" s="15">
        <v>45486</v>
      </c>
      <c r="G27" s="15">
        <v>273740</v>
      </c>
      <c r="H27" s="14">
        <f>K27-C27</f>
        <v>364530</v>
      </c>
      <c r="I27" s="14">
        <f>J27-H27</f>
        <v>58375</v>
      </c>
      <c r="J27" s="15">
        <f>L27-C27</f>
        <v>422905</v>
      </c>
      <c r="K27" s="15">
        <v>410016</v>
      </c>
      <c r="L27" s="15">
        <v>468391</v>
      </c>
      <c r="M27" s="29">
        <v>2.0641060000000002</v>
      </c>
      <c r="N27" s="15">
        <f t="shared" si="1"/>
        <v>754.0388689997809</v>
      </c>
      <c r="O27" s="14">
        <f t="shared" si="0"/>
        <v>503.42084211347856</v>
      </c>
      <c r="P27" s="15">
        <f t="shared" si="2"/>
        <v>440.68011554449174</v>
      </c>
      <c r="Q27" s="30">
        <v>22.09</v>
      </c>
      <c r="R27" s="15">
        <f t="shared" si="3"/>
        <v>8069.7011762986776</v>
      </c>
      <c r="S27" s="15">
        <f t="shared" si="4"/>
        <v>5387.5946304534455</v>
      </c>
      <c r="T27" s="15">
        <f t="shared" si="5"/>
        <v>4716.1452717921566</v>
      </c>
      <c r="U27" s="31">
        <v>152</v>
      </c>
      <c r="V27" s="15">
        <f t="shared" si="6"/>
        <v>55527.14254401988</v>
      </c>
      <c r="W27" s="15">
        <f t="shared" si="7"/>
        <v>37071.724030281744</v>
      </c>
      <c r="X27" s="15">
        <f t="shared" si="8"/>
        <v>32451.52020427378</v>
      </c>
    </row>
    <row r="28" spans="1:24" s="27" customFormat="1" ht="18" customHeight="1" x14ac:dyDescent="0.15">
      <c r="A28" s="28">
        <v>2007</v>
      </c>
      <c r="B28" s="17">
        <v>12844</v>
      </c>
      <c r="C28" s="15">
        <v>44769</v>
      </c>
      <c r="D28" s="15">
        <v>57613</v>
      </c>
      <c r="E28" s="15">
        <v>228760</v>
      </c>
      <c r="F28" s="15">
        <v>44769</v>
      </c>
      <c r="G28" s="15">
        <v>273529</v>
      </c>
      <c r="H28" s="14">
        <v>365725</v>
      </c>
      <c r="I28" s="14">
        <v>52467</v>
      </c>
      <c r="J28" s="15">
        <v>418192</v>
      </c>
      <c r="K28" s="15">
        <v>410494</v>
      </c>
      <c r="L28" s="15">
        <v>462961</v>
      </c>
      <c r="M28" s="32">
        <v>2.0728939999999998</v>
      </c>
      <c r="N28" s="9">
        <f t="shared" ref="N28:N33" si="9">M28/G28*100000000</f>
        <v>757.83335587816998</v>
      </c>
      <c r="O28" s="23">
        <f t="shared" ref="O28:O33" si="10">M28/K28*100000000</f>
        <v>504.97546858175753</v>
      </c>
      <c r="P28" s="9">
        <f t="shared" ref="P28:P33" si="11">M28/L28*100000000</f>
        <v>447.7470024472903</v>
      </c>
      <c r="Q28" s="33">
        <v>21.373519999999999</v>
      </c>
      <c r="R28" s="23">
        <f t="shared" ref="R28:R33" si="12">Q28/G28*100000000</f>
        <v>7813.9868167543473</v>
      </c>
      <c r="S28" s="23">
        <f t="shared" ref="S28:S33" si="13">Q28/K28*100000000</f>
        <v>5206.7801234610006</v>
      </c>
      <c r="T28" s="23">
        <f t="shared" ref="T28:T33" si="14">Q28/L28*100000000</f>
        <v>4616.6998948075534</v>
      </c>
      <c r="U28" s="34">
        <v>148.54302999999999</v>
      </c>
      <c r="V28" s="9">
        <f t="shared" ref="V28:V35" si="15">U28/G28*100000000</f>
        <v>54306.135729666683</v>
      </c>
      <c r="W28" s="9">
        <f t="shared" ref="W28:W36" si="16">U28/K28*100000000</f>
        <v>36186.407109482716</v>
      </c>
      <c r="X28" s="9">
        <f t="shared" ref="X28:X36" si="17">U28/L28*100000000</f>
        <v>32085.430522225412</v>
      </c>
    </row>
    <row r="29" spans="1:24" s="27" customFormat="1" ht="18" customHeight="1" x14ac:dyDescent="0.15">
      <c r="A29" s="28">
        <v>2008</v>
      </c>
      <c r="B29" s="17">
        <v>12786</v>
      </c>
      <c r="C29" s="15">
        <v>44269</v>
      </c>
      <c r="D29" s="15">
        <f>B29+C29</f>
        <v>57055</v>
      </c>
      <c r="E29" s="15">
        <v>227058</v>
      </c>
      <c r="F29" s="15">
        <v>44269</v>
      </c>
      <c r="G29" s="15">
        <f>E29+F29</f>
        <v>271327</v>
      </c>
      <c r="H29" s="14">
        <f>K29-F29</f>
        <v>362380</v>
      </c>
      <c r="I29" s="14">
        <f>J29-H29</f>
        <v>54728</v>
      </c>
      <c r="J29" s="15">
        <f>L29-F29</f>
        <v>417108</v>
      </c>
      <c r="K29" s="15">
        <v>406649</v>
      </c>
      <c r="L29" s="15">
        <v>461377</v>
      </c>
      <c r="M29" s="62">
        <v>1.9438759999999999</v>
      </c>
      <c r="N29" s="23">
        <f t="shared" si="9"/>
        <v>716.43293885238108</v>
      </c>
      <c r="O29" s="23">
        <f t="shared" si="10"/>
        <v>478.0230616575966</v>
      </c>
      <c r="P29" s="23">
        <f t="shared" si="11"/>
        <v>421.32052529709978</v>
      </c>
      <c r="Q29" s="63">
        <v>20.24813</v>
      </c>
      <c r="R29" s="23">
        <f t="shared" si="12"/>
        <v>7462.6299631072461</v>
      </c>
      <c r="S29" s="23">
        <f t="shared" si="13"/>
        <v>4979.2646729734979</v>
      </c>
      <c r="T29" s="23">
        <f t="shared" si="14"/>
        <v>4388.6301224378331</v>
      </c>
      <c r="U29" s="64">
        <v>142.64089999999999</v>
      </c>
      <c r="V29" s="23">
        <f t="shared" si="15"/>
        <v>52571.583366196501</v>
      </c>
      <c r="W29" s="23">
        <f t="shared" si="16"/>
        <v>35077.154991159448</v>
      </c>
      <c r="X29" s="23">
        <f t="shared" si="17"/>
        <v>30916.343900974691</v>
      </c>
    </row>
    <row r="30" spans="1:24" s="27" customFormat="1" ht="18" customHeight="1" x14ac:dyDescent="0.15">
      <c r="A30" s="65">
        <v>2009</v>
      </c>
      <c r="B30" s="54">
        <v>13679</v>
      </c>
      <c r="C30" s="26">
        <v>43334</v>
      </c>
      <c r="D30" s="26">
        <v>57013</v>
      </c>
      <c r="E30" s="26">
        <v>222097</v>
      </c>
      <c r="F30" s="26">
        <v>43334</v>
      </c>
      <c r="G30" s="26">
        <v>265431</v>
      </c>
      <c r="H30" s="52">
        <v>365268</v>
      </c>
      <c r="I30" s="52">
        <v>40235</v>
      </c>
      <c r="J30" s="26">
        <v>405503</v>
      </c>
      <c r="K30" s="26">
        <v>408602</v>
      </c>
      <c r="L30" s="26">
        <v>448837</v>
      </c>
      <c r="M30" s="35">
        <v>1.775987</v>
      </c>
      <c r="N30" s="26">
        <f t="shared" si="9"/>
        <v>669.09554648854134</v>
      </c>
      <c r="O30" s="26">
        <f t="shared" si="10"/>
        <v>434.6496101340669</v>
      </c>
      <c r="P30" s="26">
        <f t="shared" si="11"/>
        <v>395.68640731490495</v>
      </c>
      <c r="Q30" s="36">
        <v>19.48</v>
      </c>
      <c r="R30" s="26">
        <f t="shared" si="12"/>
        <v>7339.0071242620497</v>
      </c>
      <c r="S30" s="26">
        <f t="shared" si="13"/>
        <v>4767.4754406488473</v>
      </c>
      <c r="T30" s="26">
        <f t="shared" si="14"/>
        <v>4340.1056508264692</v>
      </c>
      <c r="U30" s="37">
        <v>138.21</v>
      </c>
      <c r="V30" s="26">
        <f t="shared" si="15"/>
        <v>52070.029499191885</v>
      </c>
      <c r="W30" s="26">
        <f t="shared" si="16"/>
        <v>33825.091409244204</v>
      </c>
      <c r="X30" s="26">
        <f t="shared" si="17"/>
        <v>30792.915913794986</v>
      </c>
    </row>
    <row r="31" spans="1:24" s="5" customFormat="1" ht="18" customHeight="1" x14ac:dyDescent="0.15">
      <c r="A31" s="58">
        <v>2010</v>
      </c>
      <c r="B31" s="44">
        <v>14319</v>
      </c>
      <c r="C31" s="42">
        <v>41900</v>
      </c>
      <c r="D31" s="42">
        <f>B31+C31</f>
        <v>56219</v>
      </c>
      <c r="E31" s="42">
        <v>209566</v>
      </c>
      <c r="F31" s="42">
        <v>41900</v>
      </c>
      <c r="G31" s="42">
        <f>E31+F31</f>
        <v>251466</v>
      </c>
      <c r="H31" s="41">
        <f t="shared" ref="H31:H34" si="18">K31-F31</f>
        <v>353595</v>
      </c>
      <c r="I31" s="41">
        <f t="shared" ref="I31:I34" si="19">J31-H31</f>
        <v>31390</v>
      </c>
      <c r="J31" s="42">
        <f>L31-C31</f>
        <v>384985</v>
      </c>
      <c r="K31" s="42">
        <v>395495</v>
      </c>
      <c r="L31" s="42">
        <v>426885</v>
      </c>
      <c r="M31" s="71">
        <v>1.6920999999999999</v>
      </c>
      <c r="N31" s="70">
        <f t="shared" si="9"/>
        <v>672.89414871195311</v>
      </c>
      <c r="O31" s="70">
        <f t="shared" si="10"/>
        <v>427.84358841451854</v>
      </c>
      <c r="P31" s="70">
        <f t="shared" si="11"/>
        <v>396.38310083511948</v>
      </c>
      <c r="Q31" s="60">
        <v>17.829999999999998</v>
      </c>
      <c r="R31" s="42">
        <f t="shared" si="12"/>
        <v>7090.4217667597204</v>
      </c>
      <c r="S31" s="42">
        <f t="shared" si="13"/>
        <v>4508.2744408905291</v>
      </c>
      <c r="T31" s="42">
        <f t="shared" si="14"/>
        <v>4176.7689190297142</v>
      </c>
      <c r="U31" s="72">
        <v>133.10803999999999</v>
      </c>
      <c r="V31" s="42">
        <f t="shared" si="15"/>
        <v>52932.817955508894</v>
      </c>
      <c r="W31" s="42">
        <f t="shared" si="16"/>
        <v>33656.061391420873</v>
      </c>
      <c r="X31" s="38">
        <f t="shared" si="17"/>
        <v>31181.240849409089</v>
      </c>
    </row>
    <row r="32" spans="1:24" ht="18" customHeight="1" x14ac:dyDescent="0.15">
      <c r="A32" s="58">
        <v>2011</v>
      </c>
      <c r="B32" s="44">
        <v>14798</v>
      </c>
      <c r="C32" s="42">
        <v>40639</v>
      </c>
      <c r="D32" s="42">
        <f>B32+C32</f>
        <v>55437</v>
      </c>
      <c r="E32" s="42">
        <v>205683</v>
      </c>
      <c r="F32" s="42">
        <v>40639</v>
      </c>
      <c r="G32" s="42">
        <f>E32+F32</f>
        <v>246322</v>
      </c>
      <c r="H32" s="69">
        <f t="shared" si="18"/>
        <v>344382</v>
      </c>
      <c r="I32" s="69">
        <f t="shared" si="19"/>
        <v>41960</v>
      </c>
      <c r="J32" s="70">
        <f>L32-F32</f>
        <v>386342</v>
      </c>
      <c r="K32" s="70">
        <v>385021</v>
      </c>
      <c r="L32" s="70">
        <v>426981</v>
      </c>
      <c r="M32" s="71">
        <v>1.7521</v>
      </c>
      <c r="N32" s="70">
        <f t="shared" si="9"/>
        <v>711.30471496658845</v>
      </c>
      <c r="O32" s="70">
        <f t="shared" si="10"/>
        <v>455.06608730432885</v>
      </c>
      <c r="P32" s="70">
        <f t="shared" si="11"/>
        <v>410.34612781364979</v>
      </c>
      <c r="Q32" s="60">
        <v>16.600000000000001</v>
      </c>
      <c r="R32" s="42">
        <f t="shared" si="12"/>
        <v>6739.1463206696935</v>
      </c>
      <c r="S32" s="70">
        <f t="shared" si="13"/>
        <v>4311.4531415169567</v>
      </c>
      <c r="T32" s="70">
        <f t="shared" si="14"/>
        <v>3887.7608137130228</v>
      </c>
      <c r="U32" s="72">
        <v>116.36741000000001</v>
      </c>
      <c r="V32" s="70">
        <f t="shared" si="15"/>
        <v>47241.988129359132</v>
      </c>
      <c r="W32" s="70">
        <f t="shared" si="16"/>
        <v>30223.652735824799</v>
      </c>
      <c r="X32" s="70">
        <f t="shared" si="17"/>
        <v>27253.533529594992</v>
      </c>
    </row>
    <row r="33" spans="1:27" ht="18" customHeight="1" x14ac:dyDescent="0.15">
      <c r="A33" s="28">
        <v>2012</v>
      </c>
      <c r="B33" s="17">
        <v>15271</v>
      </c>
      <c r="C33" s="15">
        <v>39304</v>
      </c>
      <c r="D33" s="15">
        <f>B33+C33</f>
        <v>54575</v>
      </c>
      <c r="E33" s="15">
        <v>203943</v>
      </c>
      <c r="F33" s="15">
        <v>39304</v>
      </c>
      <c r="G33" s="15">
        <f>E33+F33</f>
        <v>243247</v>
      </c>
      <c r="H33" s="77">
        <f t="shared" si="18"/>
        <v>344631</v>
      </c>
      <c r="I33" s="77">
        <f t="shared" si="19"/>
        <v>41367</v>
      </c>
      <c r="J33" s="74">
        <f>L33-F33</f>
        <v>385998</v>
      </c>
      <c r="K33" s="74">
        <v>383935</v>
      </c>
      <c r="L33" s="74">
        <v>425302</v>
      </c>
      <c r="M33" s="73">
        <v>1.743217</v>
      </c>
      <c r="N33" s="74">
        <f t="shared" si="9"/>
        <v>716.64480959682965</v>
      </c>
      <c r="O33" s="74">
        <f t="shared" si="10"/>
        <v>454.03961608084705</v>
      </c>
      <c r="P33" s="74">
        <f t="shared" si="11"/>
        <v>409.87745178720064</v>
      </c>
      <c r="Q33" s="78">
        <v>16.399999999999999</v>
      </c>
      <c r="R33" s="74">
        <f t="shared" si="12"/>
        <v>6742.1180939538817</v>
      </c>
      <c r="S33" s="74">
        <f t="shared" si="13"/>
        <v>4271.5563832419548</v>
      </c>
      <c r="T33" s="74">
        <f t="shared" si="14"/>
        <v>3856.0834418836494</v>
      </c>
      <c r="U33" s="75">
        <v>114.83311999999999</v>
      </c>
      <c r="V33" s="74">
        <f t="shared" si="15"/>
        <v>47208.442447388865</v>
      </c>
      <c r="W33" s="74">
        <f t="shared" si="16"/>
        <v>29909.521142901795</v>
      </c>
      <c r="X33" s="74">
        <f t="shared" si="17"/>
        <v>27000.371500721834</v>
      </c>
    </row>
    <row r="34" spans="1:27" ht="18" customHeight="1" x14ac:dyDescent="0.15">
      <c r="A34" s="28">
        <v>2013</v>
      </c>
      <c r="B34" s="14">
        <v>15657</v>
      </c>
      <c r="C34" s="15">
        <v>38112</v>
      </c>
      <c r="D34" s="17">
        <v>53769</v>
      </c>
      <c r="E34" s="15">
        <v>202741</v>
      </c>
      <c r="F34" s="17">
        <v>38112</v>
      </c>
      <c r="G34" s="14">
        <v>240853</v>
      </c>
      <c r="H34" s="77">
        <f t="shared" si="18"/>
        <v>324052</v>
      </c>
      <c r="I34" s="74">
        <f t="shared" si="19"/>
        <v>42247</v>
      </c>
      <c r="J34" s="80">
        <f>L34-F34</f>
        <v>366299</v>
      </c>
      <c r="K34" s="77">
        <v>362164</v>
      </c>
      <c r="L34" s="74">
        <v>404411</v>
      </c>
      <c r="M34" s="81">
        <v>1.735722</v>
      </c>
      <c r="N34" s="74">
        <f>M34/G34*100000000</f>
        <v>720.65616787002864</v>
      </c>
      <c r="O34" s="74">
        <f>M34/K34*100000000</f>
        <v>479.26409030163131</v>
      </c>
      <c r="P34" s="74">
        <f>M34/L34*100000000</f>
        <v>429.19752430077324</v>
      </c>
      <c r="Q34" s="82">
        <v>16.48</v>
      </c>
      <c r="R34" s="74">
        <f>Q34/G34*100000000</f>
        <v>6842.3478221155647</v>
      </c>
      <c r="S34" s="74">
        <f>Q34/K34*100000000</f>
        <v>4550.4246694867516</v>
      </c>
      <c r="T34" s="74">
        <f>Q34/L34*100000000</f>
        <v>4075.0622510268017</v>
      </c>
      <c r="U34" s="75">
        <v>111.42583999999999</v>
      </c>
      <c r="V34" s="80">
        <f t="shared" si="15"/>
        <v>46263.006896322651</v>
      </c>
      <c r="W34" s="74">
        <f t="shared" si="16"/>
        <v>30766.680288488089</v>
      </c>
      <c r="X34" s="74">
        <f t="shared" si="17"/>
        <v>27552.623444960693</v>
      </c>
      <c r="Y34" s="79"/>
    </row>
    <row r="35" spans="1:27" ht="18" customHeight="1" x14ac:dyDescent="0.15">
      <c r="A35" s="65">
        <v>2014</v>
      </c>
      <c r="B35" s="54">
        <v>15923</v>
      </c>
      <c r="C35" s="26">
        <v>36962</v>
      </c>
      <c r="D35" s="26">
        <v>52885</v>
      </c>
      <c r="E35" s="26">
        <f>G35-F35</f>
        <v>201644</v>
      </c>
      <c r="F35" s="26">
        <v>36962</v>
      </c>
      <c r="G35" s="26">
        <v>238606</v>
      </c>
      <c r="H35" s="108">
        <f t="shared" ref="H35" si="20">K35-F35</f>
        <v>324052</v>
      </c>
      <c r="I35" s="109">
        <f t="shared" ref="I35:I36" si="21">J35-H35</f>
        <v>42247</v>
      </c>
      <c r="J35" s="109">
        <f t="shared" ref="J35" si="22">L35-F35</f>
        <v>366299</v>
      </c>
      <c r="K35" s="66">
        <v>361014</v>
      </c>
      <c r="L35" s="66">
        <v>403261</v>
      </c>
      <c r="M35" s="83">
        <v>1.722987</v>
      </c>
      <c r="N35" s="66">
        <f>M35/G35*100000000</f>
        <v>722.10547932575037</v>
      </c>
      <c r="O35" s="66">
        <f>M35/K35*100000000</f>
        <v>477.26320862902827</v>
      </c>
      <c r="P35" s="66">
        <f>M35/L35*100000000</f>
        <v>427.2634844430778</v>
      </c>
      <c r="Q35" s="84">
        <v>15.57</v>
      </c>
      <c r="R35" s="66">
        <f>Q35/G35*100000000</f>
        <v>6525.401708255451</v>
      </c>
      <c r="S35" s="66">
        <f>Q35/K35*100000000</f>
        <v>4312.8521331582715</v>
      </c>
      <c r="T35" s="66">
        <f>Q35/L35*100000000</f>
        <v>3861.0230099116948</v>
      </c>
      <c r="U35" s="67">
        <v>108.80589999999999</v>
      </c>
      <c r="V35" s="66">
        <f t="shared" si="15"/>
        <v>45600.655473877436</v>
      </c>
      <c r="W35" s="66">
        <f t="shared" si="16"/>
        <v>30138.969679846206</v>
      </c>
      <c r="X35" s="66">
        <f t="shared" si="17"/>
        <v>26981.508253959593</v>
      </c>
      <c r="Y35" s="86"/>
    </row>
    <row r="36" spans="1:27" ht="18" customHeight="1" x14ac:dyDescent="0.15">
      <c r="A36" s="58">
        <v>2015</v>
      </c>
      <c r="B36" s="44">
        <v>16096</v>
      </c>
      <c r="C36" s="42">
        <v>35883</v>
      </c>
      <c r="D36" s="42">
        <v>51979</v>
      </c>
      <c r="E36" s="42">
        <f>G36-F36</f>
        <v>200760</v>
      </c>
      <c r="F36" s="42">
        <v>35883</v>
      </c>
      <c r="G36" s="42">
        <v>236643</v>
      </c>
      <c r="H36" s="41">
        <v>301911</v>
      </c>
      <c r="I36" s="41">
        <f t="shared" si="21"/>
        <v>43531</v>
      </c>
      <c r="J36" s="42">
        <v>345442</v>
      </c>
      <c r="K36" s="42">
        <f t="shared" ref="K36:K39" si="23">H36+C36</f>
        <v>337794</v>
      </c>
      <c r="L36" s="42">
        <f t="shared" ref="L36:L39" si="24">J36+C36</f>
        <v>381325</v>
      </c>
      <c r="M36" s="71">
        <v>1.6986829999999999</v>
      </c>
      <c r="N36" s="70">
        <f>M36/G36*100000000</f>
        <v>717.82516279796994</v>
      </c>
      <c r="O36" s="70">
        <f>M36/K36*100000000</f>
        <v>502.87542111464387</v>
      </c>
      <c r="P36" s="70">
        <f>M36/L36*100000000</f>
        <v>445.46856356126659</v>
      </c>
      <c r="Q36" s="60">
        <v>14.66</v>
      </c>
      <c r="R36" s="42">
        <f>Q36/G36*100000000</f>
        <v>6194.9856957526736</v>
      </c>
      <c r="S36" s="42">
        <f>Q36/K36*100000000</f>
        <v>4339.9231484277398</v>
      </c>
      <c r="T36" s="42">
        <f>Q36/L36*100000000</f>
        <v>3844.489608601587</v>
      </c>
      <c r="U36" s="72">
        <v>105.43922000000001</v>
      </c>
      <c r="V36" s="42">
        <f>U36/G36*100000000</f>
        <v>44556.238722463801</v>
      </c>
      <c r="W36" s="42">
        <f t="shared" si="16"/>
        <v>31214.059456355062</v>
      </c>
      <c r="X36" s="42">
        <f t="shared" si="17"/>
        <v>27650.74936078149</v>
      </c>
      <c r="Y36" s="79"/>
    </row>
    <row r="37" spans="1:27" ht="18" customHeight="1" x14ac:dyDescent="0.15">
      <c r="A37" s="58">
        <v>2016</v>
      </c>
      <c r="B37" s="44">
        <v>16221</v>
      </c>
      <c r="C37" s="42">
        <v>35150</v>
      </c>
      <c r="D37" s="42">
        <v>51371</v>
      </c>
      <c r="E37" s="42">
        <f>G37-F37</f>
        <v>199336</v>
      </c>
      <c r="F37" s="42">
        <v>35150</v>
      </c>
      <c r="G37" s="42">
        <v>234486</v>
      </c>
      <c r="H37" s="69">
        <v>289373</v>
      </c>
      <c r="I37" s="69">
        <f>J37-H37</f>
        <v>42921</v>
      </c>
      <c r="J37" s="70">
        <v>332294</v>
      </c>
      <c r="K37" s="70">
        <f t="shared" si="23"/>
        <v>324523</v>
      </c>
      <c r="L37" s="70">
        <f t="shared" si="24"/>
        <v>367444</v>
      </c>
      <c r="M37" s="71">
        <v>1.6660489999999999</v>
      </c>
      <c r="N37" s="70">
        <f t="shared" ref="N37:N40" si="25">M37/G37*100000000</f>
        <v>710.51107528807688</v>
      </c>
      <c r="O37" s="70">
        <f t="shared" ref="O37:O40" si="26">M37/K37*100000000</f>
        <v>513.38395121455176</v>
      </c>
      <c r="P37" s="70">
        <f t="shared" ref="P37:P40" si="27">M37/L37*100000000</f>
        <v>453.41575859178539</v>
      </c>
      <c r="Q37" s="60">
        <v>14.52</v>
      </c>
      <c r="R37" s="42">
        <f t="shared" ref="R37:R40" si="28">Q37/G37*100000000</f>
        <v>6192.2673421867403</v>
      </c>
      <c r="S37" s="70">
        <f t="shared" ref="S37:S40" si="29">Q37/K37*100000000</f>
        <v>4474.2591434197266</v>
      </c>
      <c r="T37" s="70">
        <f t="shared" ref="T37:T40" si="30">Q37/L37*100000000</f>
        <v>3951.6225601724345</v>
      </c>
      <c r="U37" s="72">
        <v>100.0609</v>
      </c>
      <c r="V37" s="70">
        <f t="shared" ref="V37:V40" si="31">U37/G37*100000000</f>
        <v>42672.440998609731</v>
      </c>
      <c r="W37" s="70">
        <f t="shared" ref="W37:W40" si="32">U37/K37*100000000</f>
        <v>30833.222914862741</v>
      </c>
      <c r="X37" s="70">
        <f t="shared" ref="X37:X40" si="33">U37/L37*100000000</f>
        <v>27231.605360272588</v>
      </c>
      <c r="Y37" s="79"/>
    </row>
    <row r="38" spans="1:27" ht="18" customHeight="1" x14ac:dyDescent="0.15">
      <c r="A38" s="28">
        <v>2017</v>
      </c>
      <c r="B38" s="17">
        <v>16389</v>
      </c>
      <c r="C38" s="15">
        <v>33561</v>
      </c>
      <c r="D38" s="15">
        <f>B38+C38</f>
        <v>49950</v>
      </c>
      <c r="E38" s="15">
        <v>196537</v>
      </c>
      <c r="F38" s="15">
        <f>C38</f>
        <v>33561</v>
      </c>
      <c r="G38" s="15">
        <f>E38+F38</f>
        <v>230098</v>
      </c>
      <c r="H38" s="77">
        <v>281570</v>
      </c>
      <c r="I38" s="77">
        <f t="shared" ref="I38:I39" si="34">J38-H38</f>
        <v>43644</v>
      </c>
      <c r="J38" s="74">
        <v>325214</v>
      </c>
      <c r="K38" s="74">
        <f t="shared" si="23"/>
        <v>315131</v>
      </c>
      <c r="L38" s="74">
        <f t="shared" si="24"/>
        <v>358775</v>
      </c>
      <c r="M38" s="73">
        <v>1.5957669999999999</v>
      </c>
      <c r="N38" s="74">
        <f t="shared" si="25"/>
        <v>693.51624090604867</v>
      </c>
      <c r="O38" s="74">
        <f t="shared" si="26"/>
        <v>506.3821077583608</v>
      </c>
      <c r="P38" s="74">
        <f t="shared" si="27"/>
        <v>444.78210577660087</v>
      </c>
      <c r="Q38" s="78">
        <v>14.453860000000001</v>
      </c>
      <c r="R38" s="74">
        <f t="shared" si="28"/>
        <v>6281.6104442454962</v>
      </c>
      <c r="S38" s="74">
        <f t="shared" si="29"/>
        <v>4586.6195328292042</v>
      </c>
      <c r="T38" s="74">
        <f t="shared" si="30"/>
        <v>4028.6697791094703</v>
      </c>
      <c r="U38" s="75">
        <v>96.739630000000005</v>
      </c>
      <c r="V38" s="74">
        <f t="shared" si="31"/>
        <v>42042.79480916827</v>
      </c>
      <c r="W38" s="74">
        <f t="shared" si="32"/>
        <v>30698.22708651323</v>
      </c>
      <c r="X38" s="74">
        <f t="shared" si="33"/>
        <v>26963.871507212043</v>
      </c>
      <c r="Y38" s="79"/>
    </row>
    <row r="39" spans="1:27" ht="18" customHeight="1" x14ac:dyDescent="0.15">
      <c r="A39" s="28">
        <v>2018</v>
      </c>
      <c r="B39" s="14">
        <v>16695</v>
      </c>
      <c r="C39" s="15">
        <v>32315</v>
      </c>
      <c r="D39" s="17">
        <f t="shared" ref="D39:D40" si="35">B39+C39</f>
        <v>49010</v>
      </c>
      <c r="E39" s="15">
        <v>195136</v>
      </c>
      <c r="F39" s="17">
        <f>C39</f>
        <v>32315</v>
      </c>
      <c r="G39" s="14">
        <f t="shared" ref="G39:G40" si="36">E39+F39</f>
        <v>227451</v>
      </c>
      <c r="H39" s="77">
        <v>273126</v>
      </c>
      <c r="I39" s="74">
        <f t="shared" si="34"/>
        <v>43681</v>
      </c>
      <c r="J39" s="80">
        <v>316807</v>
      </c>
      <c r="K39" s="77">
        <f t="shared" si="23"/>
        <v>305441</v>
      </c>
      <c r="L39" s="74">
        <f t="shared" si="24"/>
        <v>349122</v>
      </c>
      <c r="M39" s="81">
        <v>1.5700829999999999</v>
      </c>
      <c r="N39" s="74">
        <f t="shared" si="25"/>
        <v>690.2950525607713</v>
      </c>
      <c r="O39" s="74">
        <f t="shared" si="26"/>
        <v>514.03806299743644</v>
      </c>
      <c r="P39" s="74">
        <f t="shared" si="27"/>
        <v>449.72330589306887</v>
      </c>
      <c r="Q39" s="82">
        <v>13.907970000000001</v>
      </c>
      <c r="R39" s="74">
        <f t="shared" si="28"/>
        <v>6114.7104211456535</v>
      </c>
      <c r="S39" s="74">
        <f t="shared" si="29"/>
        <v>4553.4063861760542</v>
      </c>
      <c r="T39" s="74">
        <f t="shared" si="30"/>
        <v>3983.6991080481898</v>
      </c>
      <c r="U39" s="75">
        <v>91.544809999999998</v>
      </c>
      <c r="V39" s="80">
        <f t="shared" si="31"/>
        <v>40248.145754470192</v>
      </c>
      <c r="W39" s="74">
        <f t="shared" si="32"/>
        <v>29971.356170258739</v>
      </c>
      <c r="X39" s="74">
        <f t="shared" si="33"/>
        <v>26221.438351063523</v>
      </c>
      <c r="Y39" s="79"/>
      <c r="Z39" s="85"/>
      <c r="AA39" s="85"/>
    </row>
    <row r="40" spans="1:27" ht="18" customHeight="1" x14ac:dyDescent="0.15">
      <c r="A40" s="65">
        <v>2019</v>
      </c>
      <c r="B40" s="54">
        <v>16754</v>
      </c>
      <c r="C40" s="26">
        <v>31150</v>
      </c>
      <c r="D40" s="26">
        <f t="shared" si="35"/>
        <v>47904</v>
      </c>
      <c r="E40" s="26">
        <v>192497</v>
      </c>
      <c r="F40" s="26">
        <f>C40</f>
        <v>31150</v>
      </c>
      <c r="G40" s="26">
        <f t="shared" si="36"/>
        <v>223647</v>
      </c>
      <c r="H40" s="68">
        <v>261671</v>
      </c>
      <c r="I40" s="66">
        <v>43162</v>
      </c>
      <c r="J40" s="66">
        <f>H40+I40</f>
        <v>304833</v>
      </c>
      <c r="K40" s="66">
        <f>H40+C40</f>
        <v>292821</v>
      </c>
      <c r="L40" s="66">
        <f>J40+C40</f>
        <v>335983</v>
      </c>
      <c r="M40" s="83">
        <v>1.4950939999999999</v>
      </c>
      <c r="N40" s="66">
        <f t="shared" si="25"/>
        <v>668.50617267390123</v>
      </c>
      <c r="O40" s="66">
        <f t="shared" si="26"/>
        <v>510.58291584278442</v>
      </c>
      <c r="P40" s="66">
        <f t="shared" si="27"/>
        <v>444.99096680486809</v>
      </c>
      <c r="Q40" s="84">
        <v>12.676819999999999</v>
      </c>
      <c r="R40" s="66">
        <f t="shared" si="28"/>
        <v>5668.2271615536984</v>
      </c>
      <c r="S40" s="66">
        <f t="shared" si="29"/>
        <v>4329.2045310957883</v>
      </c>
      <c r="T40" s="66">
        <f t="shared" si="30"/>
        <v>3773.0539938032575</v>
      </c>
      <c r="U40" s="67">
        <v>85.139830000000003</v>
      </c>
      <c r="V40" s="66">
        <f t="shared" si="31"/>
        <v>38068.845099643637</v>
      </c>
      <c r="W40" s="66">
        <f t="shared" si="32"/>
        <v>29075.725443188843</v>
      </c>
      <c r="X40" s="66">
        <f t="shared" si="33"/>
        <v>25340.517228550256</v>
      </c>
      <c r="Y40" s="79"/>
    </row>
    <row r="41" spans="1:27" ht="18" customHeight="1" x14ac:dyDescent="0.15">
      <c r="A41" s="27"/>
      <c r="B41" s="101" t="s">
        <v>31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27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7" s="85" customFormat="1" x14ac:dyDescent="0.15">
      <c r="B42" s="90" t="s">
        <v>29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1:27" x14ac:dyDescent="0.15">
      <c r="B43" s="110" t="s">
        <v>30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</row>
  </sheetData>
  <mergeCells count="28">
    <mergeCell ref="B43:L43"/>
    <mergeCell ref="B1:L1"/>
    <mergeCell ref="M2:O2"/>
    <mergeCell ref="Q2:S2"/>
    <mergeCell ref="U2:W2"/>
    <mergeCell ref="N3:N4"/>
    <mergeCell ref="O3:O4"/>
    <mergeCell ref="P3:P4"/>
    <mergeCell ref="T3:T4"/>
    <mergeCell ref="R3:R4"/>
    <mergeCell ref="S3:S4"/>
    <mergeCell ref="V3:V4"/>
    <mergeCell ref="W3:W4"/>
    <mergeCell ref="B42:L42"/>
    <mergeCell ref="X3:X4"/>
    <mergeCell ref="A2:A4"/>
    <mergeCell ref="H3:J3"/>
    <mergeCell ref="D3:D4"/>
    <mergeCell ref="E3:E4"/>
    <mergeCell ref="F3:F4"/>
    <mergeCell ref="G3:G4"/>
    <mergeCell ref="K3:L3"/>
    <mergeCell ref="H2:L2"/>
    <mergeCell ref="B3:B4"/>
    <mergeCell ref="C3:C4"/>
    <mergeCell ref="B2:D2"/>
    <mergeCell ref="E2:G2"/>
    <mergeCell ref="B41:L41"/>
  </mergeCells>
  <phoneticPr fontId="2"/>
  <printOptions horizontalCentered="1"/>
  <pageMargins left="0.78740157480314965" right="0.39370078740157483" top="0.39370078740157483" bottom="0.39370078740157483" header="0.51181102362204722" footer="0.51181102362204722"/>
  <pageSetup paperSize="9" orientation="landscape" horizontalDpi="1200" verticalDpi="1200" r:id="rId1"/>
  <headerFooter alignWithMargins="0"/>
  <rowBreaks count="1" manualBreakCount="1">
    <brk id="30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事業（全国）</vt:lpstr>
      <vt:lpstr>'事業（全国）'!Print_Titles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自交総連</dc:creator>
  <cp:lastModifiedBy>Yuri</cp:lastModifiedBy>
  <cp:lastPrinted>2022-04-12T02:18:54Z</cp:lastPrinted>
  <dcterms:created xsi:type="dcterms:W3CDTF">2002-11-14T02:42:22Z</dcterms:created>
  <dcterms:modified xsi:type="dcterms:W3CDTF">2022-04-12T02:21:31Z</dcterms:modified>
</cp:coreProperties>
</file>