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\\YURI2\Share\4教宣\4.5ホームページ\2019-2022\data\"/>
    </mc:Choice>
  </mc:AlternateContent>
  <xr:revisionPtr revIDLastSave="0" documentId="13_ncr:1_{639B0D57-6525-46C5-B525-CE5CC78040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健康状態事故" sheetId="19" r:id="rId1"/>
    <sheet name="病名" sheetId="20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crf2">[1]Sheet1!$C$4</definedName>
    <definedName name="_crf3">[1]Sheet1!$C$6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a">[2]Sheet1!$C$4</definedName>
    <definedName name="CRF_CountryName">[3]Sheet1!$C$4</definedName>
    <definedName name="CRF_Gases">[4]Sheet1!$M$3:$M$23</definedName>
    <definedName name="CRF_InventoryYear">[3]Sheet1!$C$6</definedName>
    <definedName name="CRF_Submission">[3]Sheet1!$C$30</definedName>
    <definedName name="CRF_Summary2_Dyn10">#REF!</definedName>
    <definedName name="CRF_Summary2_Dyn11">#REF!</definedName>
    <definedName name="CRF_Summary2_Dyn12">#REF!</definedName>
    <definedName name="CRF_Summary2_Dyn13">#REF!</definedName>
    <definedName name="CRF_Summary2_Dyn14">#REF!</definedName>
    <definedName name="CRF_Summary2_Dyn15">#REF!</definedName>
    <definedName name="CRF_Table1.A_a_s2_Main">#REF!</definedName>
    <definedName name="CRF_Table1.A_a_s3_Dyn10">[5]SB1A_1990!$B$15:$B$15</definedName>
    <definedName name="CRF_Table1.A_a_s3_Dyn11">[5]SB1A_1990!$H$15:$H$15</definedName>
    <definedName name="CRF_Table1.A_a_s3_Dyn12">[5]SB1A_1990!$I$15:$I$15</definedName>
    <definedName name="CRF_Table1.A_a_s3_Dyn13">[5]SB1A_1990!$J$15:$J$15</definedName>
    <definedName name="CRF_Table1.A_a_s3_Dyn20">[5]SB1A_1990!$B$16:$B$16</definedName>
    <definedName name="CRF_Table1.A_a_s3_Dyn21">[5]SB1A_1990!$H$16:$H$16</definedName>
    <definedName name="CRF_Table1.A_a_s3_Dyn22">#REF!</definedName>
    <definedName name="CRF_Table1.A_a_s3_Dyn23">#REF!</definedName>
    <definedName name="CRF_Table1.A_a_s3_Dyn30">[5]SB1A_1990!#REF!</definedName>
    <definedName name="CRF_Table1.A_a_s3_Dyn31">[5]SB1A_1990!#REF!</definedName>
    <definedName name="CRF_Table1.A_a_s3_Dyn32">[5]SB1A_1990!#REF!</definedName>
    <definedName name="CRF_Table1.A_a_s3_Dyn33">[5]SB1A_1990!#REF!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2_II_s1_Dyn100">#REF!</definedName>
    <definedName name="CRF_Table2_II_s1_Dyn101">#REF!</definedName>
    <definedName name="CRF_Table2_II_s1_Dyn102">#REF!</definedName>
    <definedName name="CRF_Table2_II_s1_Dyn103">#REF!</definedName>
    <definedName name="CRF_Table2_II_s1_Dyn104">#REF!</definedName>
    <definedName name="CRF_Table2_II_s1_Dyn105">#REF!</definedName>
    <definedName name="CRF_Table2_II_s1_Dyn106">#REF!</definedName>
    <definedName name="CRF_Table2_II_s1_Dyn107">#REF!</definedName>
    <definedName name="CRF_Table2_II_s1_Dyn108">#REF!</definedName>
    <definedName name="CRF_Table2_II_s1_Dyn109">#REF!</definedName>
    <definedName name="CRF_Table2_II_s1_Dyn110">#REF!</definedName>
    <definedName name="CRF_Table2_II_s1_Dyn111">#REF!</definedName>
    <definedName name="CRF_Table2_II_s1_Dyn112">#REF!</definedName>
    <definedName name="CRF_Table2_II_s1_Dyn113">#REF!</definedName>
    <definedName name="CRF_Table2_II_s1_Dyn114">#REF!</definedName>
    <definedName name="CRF_Table2_II_s1_Dyn115">#REF!</definedName>
    <definedName name="CRF_Table2_II_s1_Dyn116">#REF!</definedName>
    <definedName name="CRF_Table2_II_s1_Dyn117">#REF!</definedName>
    <definedName name="CRF_Table2_II_s1_Dyn118">#REF!</definedName>
    <definedName name="CRF_Table2_II_s1_Dyn119">#REF!</definedName>
    <definedName name="CRF_Table2_II_s1_Dyn120">#REF!</definedName>
    <definedName name="CRF_Table2_II_s1_Dyn200">#REF!</definedName>
    <definedName name="CRF_Table2_II_s1_Dyn201">#REF!</definedName>
    <definedName name="CRF_Table2_II_s1_Dyn202">#REF!</definedName>
    <definedName name="CRF_Table2_II_s1_Dyn203">#REF!</definedName>
    <definedName name="CRF_Table2_II_s1_Dyn204">#REF!</definedName>
    <definedName name="CRF_Table2_II_s1_Dyn205">#REF!</definedName>
    <definedName name="CRF_Table2_II_s1_Dyn206">#REF!</definedName>
    <definedName name="CRF_Table2_II_s1_Dyn207">#REF!</definedName>
    <definedName name="CRF_Table2_II_s1_Dyn208">#REF!</definedName>
    <definedName name="CRF_Table2_II_s1_Dyn209">#REF!</definedName>
    <definedName name="CRF_Table2_II_s1_Dyn210">#REF!</definedName>
    <definedName name="CRF_Table2_II_s1_Dyn211">#REF!</definedName>
    <definedName name="CRF_Table2_II_s1_Dyn212">#REF!</definedName>
    <definedName name="CRF_Table2_II_s1_Dyn213">#REF!</definedName>
    <definedName name="CRF_Table2_II_s1_Dyn214">#REF!</definedName>
    <definedName name="CRF_Table2_II_s1_Dyn215">#REF!</definedName>
    <definedName name="CRF_Table2_II_s1_Dyn216">#REF!</definedName>
    <definedName name="CRF_Table2_II_s1_Dyn217">#REF!</definedName>
    <definedName name="CRF_Table2_II_s1_Dyn218">#REF!</definedName>
    <definedName name="CRF_Table2_II_s1_Dyn219">#REF!</definedName>
    <definedName name="CRF_Table2_II_s1_Dyn220">#REF!</definedName>
    <definedName name="CRF_Table2_II_s1_Dyn300">#REF!</definedName>
    <definedName name="CRF_Table2_II_s1_Dyn301">#REF!</definedName>
    <definedName name="CRF_Table2_II_s1_Dyn302">#REF!</definedName>
    <definedName name="CRF_Table2_II_s1_Dyn303">#REF!</definedName>
    <definedName name="CRF_Table2_II_s1_Dyn304">#REF!</definedName>
    <definedName name="CRF_Table2_II_s1_Dyn305">#REF!</definedName>
    <definedName name="CRF_Table2_II_s1_Dyn306">#REF!</definedName>
    <definedName name="CRF_Table2_II_s1_Dyn307">#REF!</definedName>
    <definedName name="CRF_Table2_II_s1_Dyn308">#REF!</definedName>
    <definedName name="CRF_Table2_II_s1_Dyn309">#REF!</definedName>
    <definedName name="CRF_Table2_II_s1_Dyn310">#REF!</definedName>
    <definedName name="CRF_Table2_II_s1_Dyn311">#REF!</definedName>
    <definedName name="CRF_Table2_II_s1_Dyn312">#REF!</definedName>
    <definedName name="CRF_Table2_II_s1_Dyn313">#REF!</definedName>
    <definedName name="CRF_Table2_II_s1_Dyn314">#REF!</definedName>
    <definedName name="CRF_Table2_II_s1_Dyn315">#REF!</definedName>
    <definedName name="CRF_Table2_II_s1_Dyn316">#REF!</definedName>
    <definedName name="CRF_Table2_II_s1_Dyn317">#REF!</definedName>
    <definedName name="CRF_Table2_II_s1_Dyn318">#REF!</definedName>
    <definedName name="CRF_Table2_II_s1_Dyn319">#REF!</definedName>
    <definedName name="CRF_Table2_II_s1_Dyn320">#REF!</definedName>
    <definedName name="CRF_Table2_II_s1_DynE3">#REF!</definedName>
    <definedName name="CRF_Table2_II_s1_DynF8">#REF!</definedName>
    <definedName name="CRF_Table2_II_s1_DynG">#REF!</definedName>
    <definedName name="CRF_Table2_II_s1_Main">#REF!</definedName>
    <definedName name="CRF_Table4s1_Dyn1">#REF!</definedName>
    <definedName name="CRF_Table4s1_DynA20">#REF!</definedName>
    <definedName name="CRF_Table4s1_Main">#REF!</definedName>
  </definedNames>
  <calcPr calcId="191029"/>
</workbook>
</file>

<file path=xl/calcChain.xml><?xml version="1.0" encoding="utf-8"?>
<calcChain xmlns="http://schemas.openxmlformats.org/spreadsheetml/2006/main">
  <c r="S29" i="19" l="1"/>
  <c r="M14" i="20"/>
  <c r="M15" i="20" s="1"/>
  <c r="L14" i="20"/>
  <c r="L15" i="20" s="1"/>
  <c r="J14" i="20"/>
  <c r="J15" i="20" s="1"/>
  <c r="H14" i="20"/>
  <c r="H15" i="20" s="1"/>
  <c r="G14" i="20"/>
  <c r="G15" i="20" s="1"/>
  <c r="E14" i="20"/>
  <c r="E15" i="20" s="1"/>
  <c r="D14" i="20"/>
  <c r="D15" i="20" s="1"/>
  <c r="C14" i="20"/>
  <c r="C15" i="20" s="1"/>
  <c r="B14" i="20"/>
  <c r="B15" i="20" s="1"/>
  <c r="I13" i="20"/>
  <c r="K13" i="20" s="1"/>
  <c r="F13" i="20"/>
  <c r="I12" i="20"/>
  <c r="I14" i="20" s="1"/>
  <c r="I15" i="20" s="1"/>
  <c r="F12" i="20"/>
  <c r="F14" i="20" s="1"/>
  <c r="F15" i="20" s="1"/>
  <c r="H30" i="19"/>
  <c r="S30" i="19" s="1"/>
  <c r="C30" i="19"/>
  <c r="H29" i="19"/>
  <c r="C29" i="19"/>
  <c r="C28" i="19"/>
  <c r="H28" i="19" s="1"/>
  <c r="S28" i="19" s="1"/>
  <c r="H27" i="19"/>
  <c r="S27" i="19" s="1"/>
  <c r="C27" i="19"/>
  <c r="S26" i="19"/>
  <c r="H26" i="19"/>
  <c r="S25" i="19"/>
  <c r="H25" i="19"/>
  <c r="C24" i="19"/>
  <c r="H24" i="19" s="1"/>
  <c r="S24" i="19" s="1"/>
  <c r="H23" i="19"/>
  <c r="S23" i="19" s="1"/>
  <c r="H22" i="19"/>
  <c r="S22" i="19" s="1"/>
  <c r="H21" i="19"/>
  <c r="S21" i="19" s="1"/>
  <c r="H20" i="19"/>
  <c r="S20" i="19" s="1"/>
  <c r="H19" i="19"/>
  <c r="S19" i="19" s="1"/>
  <c r="H18" i="19"/>
  <c r="S18" i="19" s="1"/>
  <c r="H17" i="19"/>
  <c r="S17" i="19" s="1"/>
  <c r="H16" i="19"/>
  <c r="S16" i="19" s="1"/>
  <c r="H15" i="19"/>
  <c r="S15" i="19" s="1"/>
  <c r="H14" i="19"/>
  <c r="S14" i="19" s="1"/>
  <c r="H13" i="19"/>
  <c r="S13" i="19" s="1"/>
  <c r="H12" i="19"/>
  <c r="S12" i="19" s="1"/>
  <c r="H11" i="19"/>
  <c r="S11" i="19" s="1"/>
  <c r="H10" i="19"/>
  <c r="H9" i="19"/>
  <c r="H8" i="19"/>
  <c r="H7" i="19"/>
  <c r="H6" i="19"/>
  <c r="H5" i="19"/>
  <c r="K12" i="20" l="1"/>
  <c r="K14" i="20" s="1"/>
  <c r="K15" i="20" s="1"/>
</calcChain>
</file>

<file path=xl/sharedStrings.xml><?xml version="1.0" encoding="utf-8"?>
<sst xmlns="http://schemas.openxmlformats.org/spreadsheetml/2006/main" count="28" uniqueCount="26">
  <si>
    <t>運転者の健康状態に起因する事故等の件数の推移</t>
    <rPh sb="0" eb="3">
      <t>ウンテンシャ</t>
    </rPh>
    <rPh sb="4" eb="6">
      <t>ケンコウ</t>
    </rPh>
    <rPh sb="6" eb="8">
      <t>ジョウタイ</t>
    </rPh>
    <rPh sb="9" eb="11">
      <t>キイン</t>
    </rPh>
    <rPh sb="13" eb="15">
      <t>ジコ</t>
    </rPh>
    <rPh sb="15" eb="16">
      <t>トウ</t>
    </rPh>
    <rPh sb="17" eb="19">
      <t>ケンスウ</t>
    </rPh>
    <rPh sb="20" eb="22">
      <t>スイイ</t>
    </rPh>
    <phoneticPr fontId="7"/>
  </si>
  <si>
    <t>年</t>
    <rPh sb="0" eb="1">
      <t>ネン</t>
    </rPh>
    <phoneticPr fontId="7"/>
  </si>
  <si>
    <t>バス</t>
    <phoneticPr fontId="7"/>
  </si>
  <si>
    <t>ハイ
タク</t>
    <phoneticPr fontId="7"/>
  </si>
  <si>
    <t>トラ
ック</t>
    <phoneticPr fontId="7"/>
  </si>
  <si>
    <t>計</t>
    <rPh sb="0" eb="1">
      <t>ケイ</t>
    </rPh>
    <phoneticPr fontId="7"/>
  </si>
  <si>
    <t>乗合</t>
    <rPh sb="0" eb="2">
      <t>ノリアイ</t>
    </rPh>
    <phoneticPr fontId="7"/>
  </si>
  <si>
    <t>貸切等</t>
    <rPh sb="0" eb="2">
      <t>カシキリ</t>
    </rPh>
    <rPh sb="2" eb="3">
      <t>トウ</t>
    </rPh>
    <phoneticPr fontId="7"/>
  </si>
  <si>
    <t>注．2002年から集計方法が変わり運転中止も含むようになった。
　　バスの内訳は2008年以前は公表なし。
　　2014年のバスは、特定の一事業者の報告が急増したため。</t>
    <rPh sb="0" eb="1">
      <t>チュウ</t>
    </rPh>
    <rPh sb="6" eb="7">
      <t>ネン</t>
    </rPh>
    <rPh sb="9" eb="11">
      <t>シュウケイ</t>
    </rPh>
    <rPh sb="11" eb="13">
      <t>ホウホウ</t>
    </rPh>
    <rPh sb="14" eb="15">
      <t>カ</t>
    </rPh>
    <rPh sb="37" eb="39">
      <t>ウチワケ</t>
    </rPh>
    <rPh sb="44" eb="45">
      <t>ネン</t>
    </rPh>
    <rPh sb="45" eb="47">
      <t>イゼン</t>
    </rPh>
    <rPh sb="48" eb="50">
      <t>コウヒョウ</t>
    </rPh>
    <rPh sb="60" eb="61">
      <t>ネン</t>
    </rPh>
    <rPh sb="66" eb="68">
      <t>トクテイ</t>
    </rPh>
    <rPh sb="69" eb="70">
      <t>イチ</t>
    </rPh>
    <rPh sb="70" eb="72">
      <t>ジギョウ</t>
    </rPh>
    <rPh sb="72" eb="73">
      <t>シャ</t>
    </rPh>
    <rPh sb="74" eb="76">
      <t>ホウコク</t>
    </rPh>
    <rPh sb="77" eb="79">
      <t>キュウゾウ</t>
    </rPh>
    <phoneticPr fontId="7"/>
  </si>
  <si>
    <t>資料：国土交通省「自動車運送事業用自動車事故統計年報」</t>
    <rPh sb="0" eb="2">
      <t>シリョウ</t>
    </rPh>
    <rPh sb="3" eb="5">
      <t>コクド</t>
    </rPh>
    <rPh sb="5" eb="7">
      <t>コウツウ</t>
    </rPh>
    <rPh sb="7" eb="8">
      <t>ショウ</t>
    </rPh>
    <rPh sb="9" eb="12">
      <t>ジドウシャ</t>
    </rPh>
    <rPh sb="12" eb="14">
      <t>ウンソウ</t>
    </rPh>
    <rPh sb="14" eb="17">
      <t>ジギョウヨウ</t>
    </rPh>
    <rPh sb="17" eb="20">
      <t>ジドウシャ</t>
    </rPh>
    <rPh sb="20" eb="22">
      <t>ジコ</t>
    </rPh>
    <rPh sb="22" eb="24">
      <t>トウケイ</t>
    </rPh>
    <rPh sb="24" eb="26">
      <t>ネンポウ</t>
    </rPh>
    <phoneticPr fontId="7"/>
  </si>
  <si>
    <t>（人）</t>
    <rPh sb="1" eb="2">
      <t>ヒト</t>
    </rPh>
    <phoneticPr fontId="7"/>
  </si>
  <si>
    <t>合計</t>
    <rPh sb="0" eb="2">
      <t>ゴウケイ</t>
    </rPh>
    <phoneticPr fontId="7"/>
  </si>
  <si>
    <t>うち
死亡</t>
    <rPh sb="3" eb="5">
      <t>シボウ</t>
    </rPh>
    <phoneticPr fontId="7"/>
  </si>
  <si>
    <t>健康状態に起因する事故の病名別運転者数</t>
    <rPh sb="0" eb="2">
      <t>ケンコウ</t>
    </rPh>
    <rPh sb="2" eb="4">
      <t>ジョウタイ</t>
    </rPh>
    <rPh sb="5" eb="7">
      <t>キイン</t>
    </rPh>
    <rPh sb="9" eb="11">
      <t>ジコ</t>
    </rPh>
    <rPh sb="12" eb="14">
      <t>ビョウメイ</t>
    </rPh>
    <rPh sb="14" eb="15">
      <t>ベツ</t>
    </rPh>
    <rPh sb="15" eb="18">
      <t>ウンテンシャ</t>
    </rPh>
    <rPh sb="18" eb="19">
      <t>スウ</t>
    </rPh>
    <phoneticPr fontId="7"/>
  </si>
  <si>
    <t>その
他</t>
    <rPh sb="3" eb="4">
      <t>タ</t>
    </rPh>
    <phoneticPr fontId="7"/>
  </si>
  <si>
    <t>くも膜
下出血</t>
    <rPh sb="2" eb="3">
      <t>マク</t>
    </rPh>
    <rPh sb="4" eb="5">
      <t>シタ</t>
    </rPh>
    <rPh sb="5" eb="7">
      <t>シュッケツ</t>
    </rPh>
    <phoneticPr fontId="7"/>
  </si>
  <si>
    <t>脳内
出血</t>
    <rPh sb="0" eb="2">
      <t>ノウナイ</t>
    </rPh>
    <rPh sb="3" eb="5">
      <t>シュッケツ</t>
    </rPh>
    <phoneticPr fontId="7"/>
  </si>
  <si>
    <t>脳
梗塞</t>
    <rPh sb="0" eb="1">
      <t>ノウ</t>
    </rPh>
    <rPh sb="2" eb="4">
      <t>コウソク</t>
    </rPh>
    <phoneticPr fontId="7"/>
  </si>
  <si>
    <r>
      <t xml:space="preserve">脳
</t>
    </r>
    <r>
      <rPr>
        <sz val="9"/>
        <rFont val="ＭＳ 明朝"/>
        <family val="1"/>
        <charset val="128"/>
      </rPr>
      <t>(他)</t>
    </r>
    <rPh sb="0" eb="1">
      <t>ノウ</t>
    </rPh>
    <rPh sb="3" eb="4">
      <t>タ</t>
    </rPh>
    <phoneticPr fontId="7"/>
  </si>
  <si>
    <t>心筋
梗塞</t>
    <rPh sb="0" eb="2">
      <t>シンキン</t>
    </rPh>
    <rPh sb="3" eb="5">
      <t>コウソク</t>
    </rPh>
    <phoneticPr fontId="7"/>
  </si>
  <si>
    <r>
      <t xml:space="preserve">心臓
</t>
    </r>
    <r>
      <rPr>
        <sz val="9"/>
        <rFont val="ＭＳ 明朝"/>
        <family val="1"/>
        <charset val="128"/>
      </rPr>
      <t>(他)</t>
    </r>
    <rPh sb="0" eb="2">
      <t>シンゾウ</t>
    </rPh>
    <rPh sb="4" eb="5">
      <t>タ</t>
    </rPh>
    <phoneticPr fontId="7"/>
  </si>
  <si>
    <t>直近
３年計</t>
    <rPh sb="0" eb="2">
      <t>チョッキン</t>
    </rPh>
    <rPh sb="4" eb="5">
      <t>ネン</t>
    </rPh>
    <rPh sb="5" eb="6">
      <t>ケイ</t>
    </rPh>
    <phoneticPr fontId="7"/>
  </si>
  <si>
    <t>大動脈
瘤及び
解離</t>
    <rPh sb="0" eb="3">
      <t>ダイドウミャク</t>
    </rPh>
    <rPh sb="4" eb="5">
      <t>コブ</t>
    </rPh>
    <rPh sb="5" eb="6">
      <t>オヨ</t>
    </rPh>
    <rPh sb="8" eb="10">
      <t>カイリ</t>
    </rPh>
    <phoneticPr fontId="7"/>
  </si>
  <si>
    <t>心臓
疾患</t>
    <rPh sb="0" eb="2">
      <t>シンゾウ</t>
    </rPh>
    <rPh sb="3" eb="5">
      <t>シッカン</t>
    </rPh>
    <phoneticPr fontId="7"/>
  </si>
  <si>
    <t>脳
疾患</t>
    <rPh sb="0" eb="1">
      <t>ノウ</t>
    </rPh>
    <rPh sb="2" eb="3">
      <t>シツ</t>
    </rPh>
    <rPh sb="3" eb="4">
      <t>カン</t>
    </rPh>
    <phoneticPr fontId="7"/>
  </si>
  <si>
    <t>（ホームページ掲載場所）
国交省トップ＞運輸安全＞輸送安全にかかわる情報＞
自動車交通の輸送の安全にかかわる情報（事故情報）（自動車局）</t>
    <rPh sb="7" eb="9">
      <t>ケイサイ</t>
    </rPh>
    <rPh sb="9" eb="11">
      <t>バショ</t>
    </rPh>
    <rPh sb="13" eb="16">
      <t>コッコウショウ</t>
    </rPh>
    <rPh sb="20" eb="24">
      <t>ウンユアンゼン</t>
    </rPh>
    <rPh sb="25" eb="27">
      <t>ユソウ</t>
    </rPh>
    <rPh sb="27" eb="29">
      <t>アンゼン</t>
    </rPh>
    <rPh sb="34" eb="36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</si>
</sst>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);[Red]\(0\)"/>
    <numFmt numFmtId="178" formatCode="0_ "/>
    <numFmt numFmtId="179" formatCode="#,##0.0000"/>
    <numFmt numFmtId="180" formatCode="0.0%"/>
  </numFmts>
  <fonts count="18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4">
    <xf numFmtId="0" fontId="0" fillId="0" borderId="0">
      <alignment vertical="center"/>
    </xf>
    <xf numFmtId="0" fontId="3" fillId="0" borderId="0">
      <alignment vertical="center" shrinkToFit="1"/>
    </xf>
    <xf numFmtId="0" fontId="8" fillId="0" borderId="0">
      <alignment vertical="center"/>
    </xf>
    <xf numFmtId="49" fontId="10" fillId="0" borderId="30" applyNumberFormat="0" applyFont="0" applyFill="0" applyBorder="0" applyProtection="0">
      <alignment horizontal="left" vertical="center" indent="2"/>
    </xf>
    <xf numFmtId="49" fontId="10" fillId="0" borderId="31" applyNumberFormat="0" applyFont="0" applyFill="0" applyBorder="0" applyProtection="0">
      <alignment horizontal="left" vertical="center" indent="5"/>
    </xf>
    <xf numFmtId="4" fontId="10" fillId="2" borderId="30">
      <alignment horizontal="right" vertical="center"/>
    </xf>
    <xf numFmtId="0" fontId="10" fillId="3" borderId="0" applyBorder="0">
      <alignment horizontal="right" vertical="center"/>
    </xf>
    <xf numFmtId="0" fontId="10" fillId="3" borderId="0" applyBorder="0">
      <alignment horizontal="right" vertical="center"/>
    </xf>
    <xf numFmtId="0" fontId="11" fillId="4" borderId="30">
      <alignment horizontal="right" vertical="center"/>
    </xf>
    <xf numFmtId="0" fontId="11" fillId="4" borderId="30">
      <alignment horizontal="right" vertical="center"/>
    </xf>
    <xf numFmtId="0" fontId="11" fillId="4" borderId="32">
      <alignment horizontal="right" vertical="center"/>
    </xf>
    <xf numFmtId="4" fontId="12" fillId="0" borderId="18" applyFill="0" applyBorder="0" applyProtection="0">
      <alignment horizontal="right" vertical="center"/>
    </xf>
    <xf numFmtId="0" fontId="11" fillId="0" borderId="0" applyNumberFormat="0">
      <alignment horizontal="right"/>
    </xf>
    <xf numFmtId="0" fontId="10" fillId="0" borderId="33">
      <alignment horizontal="left" vertical="center" wrapText="1" indent="2"/>
    </xf>
    <xf numFmtId="0" fontId="10" fillId="3" borderId="31">
      <alignment horizontal="left" vertical="center"/>
    </xf>
    <xf numFmtId="0" fontId="11" fillId="0" borderId="34">
      <alignment horizontal="left" vertical="top" wrapText="1"/>
    </xf>
    <xf numFmtId="0" fontId="13" fillId="0" borderId="35"/>
    <xf numFmtId="0" fontId="14" fillId="0" borderId="0" applyNumberFormat="0" applyFill="0" applyBorder="0" applyAlignment="0" applyProtection="0"/>
    <xf numFmtId="0" fontId="10" fillId="0" borderId="0" applyBorder="0">
      <alignment horizontal="right" vertical="center"/>
    </xf>
    <xf numFmtId="0" fontId="10" fillId="0" borderId="36">
      <alignment horizontal="right" vertical="center"/>
    </xf>
    <xf numFmtId="4" fontId="10" fillId="0" borderId="30" applyFill="0" applyBorder="0" applyProtection="0">
      <alignment horizontal="right" vertical="center"/>
    </xf>
    <xf numFmtId="49" fontId="12" fillId="0" borderId="30" applyNumberFormat="0" applyFill="0" applyBorder="0" applyProtection="0">
      <alignment horizontal="left" vertical="center"/>
    </xf>
    <xf numFmtId="0" fontId="10" fillId="0" borderId="30" applyNumberFormat="0" applyFill="0" applyAlignment="0" applyProtection="0"/>
    <xf numFmtId="0" fontId="15" fillId="5" borderId="0" applyNumberFormat="0" applyFont="0" applyBorder="0" applyAlignment="0" applyProtection="0"/>
    <xf numFmtId="0" fontId="13" fillId="0" borderId="0"/>
    <xf numFmtId="179" fontId="10" fillId="6" borderId="30" applyNumberFormat="0" applyFont="0" applyBorder="0" applyAlignment="0" applyProtection="0">
      <alignment horizontal="right" vertical="center"/>
    </xf>
    <xf numFmtId="0" fontId="10" fillId="7" borderId="32"/>
    <xf numFmtId="4" fontId="10" fillId="0" borderId="0"/>
    <xf numFmtId="9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5" fillId="0" borderId="0">
      <alignment vertical="center"/>
    </xf>
    <xf numFmtId="1" fontId="16" fillId="0" borderId="0">
      <alignment vertical="center"/>
    </xf>
    <xf numFmtId="9" fontId="1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8" fillId="0" borderId="0" xfId="2">
      <alignment vertical="center"/>
    </xf>
    <xf numFmtId="0" fontId="6" fillId="0" borderId="13" xfId="1" applyFont="1" applyBorder="1" applyAlignment="1">
      <alignment horizontal="left" vertical="center"/>
    </xf>
    <xf numFmtId="0" fontId="9" fillId="0" borderId="16" xfId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177" fontId="9" fillId="0" borderId="19" xfId="1" applyNumberFormat="1" applyFont="1" applyBorder="1" applyAlignment="1">
      <alignment horizontal="right" vertical="center" shrinkToFit="1"/>
    </xf>
    <xf numFmtId="177" fontId="9" fillId="0" borderId="20" xfId="1" applyNumberFormat="1" applyFont="1" applyBorder="1" applyAlignment="1">
      <alignment horizontal="center" vertical="center" shrinkToFit="1"/>
    </xf>
    <xf numFmtId="177" fontId="9" fillId="0" borderId="21" xfId="1" applyNumberFormat="1" applyFont="1" applyBorder="1" applyAlignment="1">
      <alignment horizontal="center" vertical="center" shrinkToFit="1"/>
    </xf>
    <xf numFmtId="177" fontId="9" fillId="0" borderId="22" xfId="2" applyNumberFormat="1" applyFont="1" applyBorder="1" applyAlignment="1">
      <alignment horizontal="right" vertical="center"/>
    </xf>
    <xf numFmtId="177" fontId="9" fillId="0" borderId="22" xfId="1" applyNumberFormat="1" applyFont="1" applyBorder="1" applyAlignment="1">
      <alignment vertical="center"/>
    </xf>
    <xf numFmtId="0" fontId="9" fillId="0" borderId="23" xfId="1" applyFont="1" applyBorder="1" applyAlignment="1">
      <alignment horizontal="center" vertical="center" shrinkToFit="1"/>
    </xf>
    <xf numFmtId="177" fontId="9" fillId="0" borderId="23" xfId="1" applyNumberFormat="1" applyFont="1" applyBorder="1" applyAlignment="1">
      <alignment horizontal="right" vertical="center" shrinkToFit="1"/>
    </xf>
    <xf numFmtId="177" fontId="9" fillId="0" borderId="24" xfId="1" applyNumberFormat="1" applyFont="1" applyBorder="1" applyAlignment="1">
      <alignment horizontal="center" vertical="center" shrinkToFit="1"/>
    </xf>
    <xf numFmtId="177" fontId="9" fillId="0" borderId="25" xfId="1" applyNumberFormat="1" applyFont="1" applyBorder="1" applyAlignment="1">
      <alignment horizontal="center" vertical="center" shrinkToFit="1"/>
    </xf>
    <xf numFmtId="177" fontId="9" fillId="0" borderId="26" xfId="2" applyNumberFormat="1" applyFont="1" applyBorder="1" applyAlignment="1">
      <alignment horizontal="right" vertical="center"/>
    </xf>
    <xf numFmtId="177" fontId="9" fillId="0" borderId="26" xfId="1" applyNumberFormat="1" applyFont="1" applyBorder="1" applyAlignment="1">
      <alignment vertical="center"/>
    </xf>
    <xf numFmtId="0" fontId="9" fillId="0" borderId="27" xfId="1" applyFont="1" applyBorder="1" applyAlignment="1">
      <alignment horizontal="center" vertical="center" shrinkToFit="1"/>
    </xf>
    <xf numFmtId="177" fontId="9" fillId="0" borderId="27" xfId="1" applyNumberFormat="1" applyFont="1" applyBorder="1" applyAlignment="1">
      <alignment horizontal="right" vertical="center" shrinkToFit="1"/>
    </xf>
    <xf numFmtId="177" fontId="9" fillId="0" borderId="16" xfId="1" applyNumberFormat="1" applyFont="1" applyBorder="1" applyAlignment="1">
      <alignment horizontal="center" vertical="center" shrinkToFit="1"/>
    </xf>
    <xf numFmtId="177" fontId="9" fillId="0" borderId="17" xfId="1" applyNumberFormat="1" applyFont="1" applyBorder="1" applyAlignment="1">
      <alignment horizontal="center" vertical="center" shrinkToFit="1"/>
    </xf>
    <xf numFmtId="177" fontId="9" fillId="0" borderId="28" xfId="2" applyNumberFormat="1" applyFont="1" applyBorder="1" applyAlignment="1">
      <alignment horizontal="right" vertical="center"/>
    </xf>
    <xf numFmtId="177" fontId="9" fillId="0" borderId="28" xfId="1" applyNumberFormat="1" applyFont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178" fontId="9" fillId="0" borderId="23" xfId="1" applyNumberFormat="1" applyFont="1" applyBorder="1" applyAlignment="1">
      <alignment vertical="center"/>
    </xf>
    <xf numFmtId="178" fontId="9" fillId="0" borderId="24" xfId="1" applyNumberFormat="1" applyFont="1" applyBorder="1" applyAlignment="1">
      <alignment vertical="center"/>
    </xf>
    <xf numFmtId="178" fontId="9" fillId="0" borderId="25" xfId="1" applyNumberFormat="1" applyFont="1" applyBorder="1" applyAlignment="1">
      <alignment vertical="center"/>
    </xf>
    <xf numFmtId="178" fontId="9" fillId="0" borderId="26" xfId="1" applyNumberFormat="1" applyFont="1" applyBorder="1" applyAlignment="1">
      <alignment vertical="center"/>
    </xf>
    <xf numFmtId="178" fontId="1" fillId="0" borderId="0" xfId="2" applyNumberFormat="1" applyFont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178" fontId="9" fillId="0" borderId="27" xfId="1" applyNumberFormat="1" applyFont="1" applyBorder="1" applyAlignment="1">
      <alignment vertical="center"/>
    </xf>
    <xf numFmtId="178" fontId="9" fillId="0" borderId="16" xfId="1" applyNumberFormat="1" applyFont="1" applyBorder="1" applyAlignment="1">
      <alignment vertical="center"/>
    </xf>
    <xf numFmtId="178" fontId="9" fillId="0" borderId="17" xfId="1" applyNumberFormat="1" applyFont="1" applyBorder="1" applyAlignment="1">
      <alignment vertical="center"/>
    </xf>
    <xf numFmtId="178" fontId="9" fillId="0" borderId="28" xfId="1" applyNumberFormat="1" applyFont="1" applyBorder="1" applyAlignment="1">
      <alignment vertical="center"/>
    </xf>
    <xf numFmtId="0" fontId="9" fillId="0" borderId="19" xfId="1" applyFont="1" applyBorder="1" applyAlignment="1">
      <alignment horizontal="center" vertical="center"/>
    </xf>
    <xf numFmtId="178" fontId="9" fillId="0" borderId="19" xfId="1" applyNumberFormat="1" applyFont="1" applyBorder="1" applyAlignment="1">
      <alignment vertical="center"/>
    </xf>
    <xf numFmtId="178" fontId="9" fillId="0" borderId="20" xfId="1" applyNumberFormat="1" applyFont="1" applyBorder="1" applyAlignment="1">
      <alignment vertical="center"/>
    </xf>
    <xf numFmtId="178" fontId="9" fillId="0" borderId="21" xfId="1" applyNumberFormat="1" applyFont="1" applyBorder="1" applyAlignment="1">
      <alignment vertical="center"/>
    </xf>
    <xf numFmtId="178" fontId="9" fillId="0" borderId="22" xfId="1" applyNumberFormat="1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178" fontId="9" fillId="0" borderId="6" xfId="1" applyNumberFormat="1" applyFont="1" applyBorder="1" applyAlignment="1">
      <alignment vertical="center"/>
    </xf>
    <xf numFmtId="178" fontId="9" fillId="0" borderId="14" xfId="1" applyNumberFormat="1" applyFont="1" applyBorder="1" applyAlignment="1">
      <alignment vertical="center"/>
    </xf>
    <xf numFmtId="178" fontId="9" fillId="0" borderId="9" xfId="1" applyNumberFormat="1" applyFont="1" applyBorder="1" applyAlignment="1">
      <alignment vertical="center"/>
    </xf>
    <xf numFmtId="178" fontId="9" fillId="0" borderId="29" xfId="1" applyNumberFormat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2" applyFont="1" applyAlignment="1">
      <alignment horizontal="left" vertical="center"/>
    </xf>
    <xf numFmtId="0" fontId="6" fillId="0" borderId="0" xfId="2" applyFont="1">
      <alignment vertical="center"/>
    </xf>
    <xf numFmtId="0" fontId="9" fillId="0" borderId="0" xfId="1" applyFont="1" applyAlignment="1">
      <alignment horizontal="right" vertical="center"/>
    </xf>
    <xf numFmtId="0" fontId="1" fillId="0" borderId="0" xfId="2" applyFont="1">
      <alignment vertical="center"/>
    </xf>
    <xf numFmtId="178" fontId="6" fillId="0" borderId="0" xfId="2" applyNumberFormat="1" applyFont="1">
      <alignment vertical="center"/>
    </xf>
    <xf numFmtId="0" fontId="4" fillId="0" borderId="0" xfId="2" applyFont="1">
      <alignment vertical="center"/>
    </xf>
    <xf numFmtId="0" fontId="3" fillId="0" borderId="0" xfId="1">
      <alignment vertical="center" shrinkToFit="1"/>
    </xf>
    <xf numFmtId="176" fontId="3" fillId="0" borderId="19" xfId="1" applyNumberFormat="1" applyBorder="1">
      <alignment vertical="center" shrinkToFit="1"/>
    </xf>
    <xf numFmtId="176" fontId="3" fillId="0" borderId="37" xfId="1" applyNumberFormat="1" applyBorder="1">
      <alignment vertical="center" shrinkToFit="1"/>
    </xf>
    <xf numFmtId="176" fontId="3" fillId="0" borderId="22" xfId="1" applyNumberFormat="1" applyBorder="1">
      <alignment vertical="center" shrinkToFit="1"/>
    </xf>
    <xf numFmtId="176" fontId="3" fillId="0" borderId="23" xfId="1" applyNumberFormat="1" applyBorder="1">
      <alignment vertical="center" shrinkToFit="1"/>
    </xf>
    <xf numFmtId="176" fontId="3" fillId="0" borderId="39" xfId="1" applyNumberFormat="1" applyBorder="1">
      <alignment vertical="center" shrinkToFit="1"/>
    </xf>
    <xf numFmtId="176" fontId="3" fillId="0" borderId="26" xfId="1" applyNumberFormat="1" applyBorder="1">
      <alignment vertical="center" shrinkToFit="1"/>
    </xf>
    <xf numFmtId="176" fontId="3" fillId="0" borderId="7" xfId="1" applyNumberFormat="1" applyBorder="1">
      <alignment vertical="center" shrinkToFit="1"/>
    </xf>
    <xf numFmtId="176" fontId="3" fillId="0" borderId="0" xfId="1" applyNumberFormat="1">
      <alignment vertical="center" shrinkToFit="1"/>
    </xf>
    <xf numFmtId="176" fontId="3" fillId="0" borderId="42" xfId="1" applyNumberFormat="1" applyBorder="1">
      <alignment vertical="center" shrinkToFit="1"/>
    </xf>
    <xf numFmtId="176" fontId="3" fillId="0" borderId="27" xfId="1" applyNumberFormat="1" applyBorder="1">
      <alignment vertical="center" shrinkToFit="1"/>
    </xf>
    <xf numFmtId="176" fontId="3" fillId="0" borderId="44" xfId="1" applyNumberFormat="1" applyBorder="1">
      <alignment vertical="center" shrinkToFit="1"/>
    </xf>
    <xf numFmtId="176" fontId="3" fillId="0" borderId="28" xfId="1" applyNumberFormat="1" applyBorder="1">
      <alignment vertical="center" shrinkToFit="1"/>
    </xf>
    <xf numFmtId="0" fontId="8" fillId="0" borderId="0" xfId="1" applyFont="1" applyAlignment="1">
      <alignment vertical="center"/>
    </xf>
    <xf numFmtId="0" fontId="3" fillId="0" borderId="12" xfId="1" applyBorder="1">
      <alignment vertical="center" shrinkToFit="1"/>
    </xf>
    <xf numFmtId="0" fontId="3" fillId="0" borderId="13" xfId="1" applyBorder="1">
      <alignment vertical="center" shrinkToFit="1"/>
    </xf>
    <xf numFmtId="0" fontId="17" fillId="0" borderId="10" xfId="1" applyFont="1" applyBorder="1" applyAlignment="1">
      <alignment horizontal="center" vertical="center" wrapText="1" shrinkToFit="1"/>
    </xf>
    <xf numFmtId="0" fontId="17" fillId="0" borderId="1" xfId="1" applyFont="1" applyBorder="1" applyAlignment="1">
      <alignment horizontal="center" vertical="center" wrapText="1" shrinkToFit="1"/>
    </xf>
    <xf numFmtId="0" fontId="3" fillId="0" borderId="2" xfId="1" applyBorder="1" applyAlignment="1">
      <alignment horizontal="center" vertical="center" wrapText="1" shrinkToFit="1"/>
    </xf>
    <xf numFmtId="0" fontId="3" fillId="0" borderId="10" xfId="1" applyBorder="1" applyAlignment="1">
      <alignment horizontal="center" vertical="center" wrapText="1" shrinkToFit="1"/>
    </xf>
    <xf numFmtId="0" fontId="3" fillId="0" borderId="46" xfId="1" applyBorder="1" applyAlignment="1">
      <alignment horizontal="center" vertical="center" wrapText="1" shrinkToFit="1"/>
    </xf>
    <xf numFmtId="176" fontId="3" fillId="0" borderId="38" xfId="1" applyNumberFormat="1" applyBorder="1">
      <alignment vertical="center" shrinkToFit="1"/>
    </xf>
    <xf numFmtId="176" fontId="3" fillId="0" borderId="21" xfId="1" applyNumberFormat="1" applyBorder="1">
      <alignment vertical="center" shrinkToFit="1"/>
    </xf>
    <xf numFmtId="176" fontId="3" fillId="0" borderId="47" xfId="1" applyNumberFormat="1" applyBorder="1">
      <alignment vertical="center" shrinkToFit="1"/>
    </xf>
    <xf numFmtId="176" fontId="3" fillId="0" borderId="40" xfId="1" applyNumberFormat="1" applyBorder="1">
      <alignment vertical="center" shrinkToFit="1"/>
    </xf>
    <xf numFmtId="176" fontId="3" fillId="0" borderId="25" xfId="1" applyNumberFormat="1" applyBorder="1">
      <alignment vertical="center" shrinkToFit="1"/>
    </xf>
    <xf numFmtId="176" fontId="3" fillId="0" borderId="41" xfId="1" applyNumberFormat="1" applyBorder="1">
      <alignment vertical="center" shrinkToFit="1"/>
    </xf>
    <xf numFmtId="176" fontId="3" fillId="0" borderId="3" xfId="1" applyNumberFormat="1" applyBorder="1">
      <alignment vertical="center" shrinkToFit="1"/>
    </xf>
    <xf numFmtId="176" fontId="3" fillId="0" borderId="49" xfId="1" applyNumberFormat="1" applyBorder="1">
      <alignment vertical="center" shrinkToFit="1"/>
    </xf>
    <xf numFmtId="180" fontId="0" fillId="0" borderId="8" xfId="33" applyNumberFormat="1" applyFont="1" applyFill="1" applyBorder="1" applyAlignment="1">
      <alignment vertical="center" shrinkToFit="1"/>
    </xf>
    <xf numFmtId="180" fontId="0" fillId="0" borderId="4" xfId="33" applyNumberFormat="1" applyFont="1" applyFill="1" applyBorder="1" applyAlignment="1">
      <alignment vertical="center" shrinkToFit="1"/>
    </xf>
    <xf numFmtId="180" fontId="0" fillId="0" borderId="11" xfId="33" applyNumberFormat="1" applyFont="1" applyFill="1" applyBorder="1" applyAlignment="1">
      <alignment vertical="center" shrinkToFit="1"/>
    </xf>
    <xf numFmtId="180" fontId="0" fillId="0" borderId="18" xfId="33" applyNumberFormat="1" applyFont="1" applyFill="1" applyBorder="1" applyAlignment="1">
      <alignment vertical="center" shrinkToFit="1"/>
    </xf>
    <xf numFmtId="180" fontId="0" fillId="0" borderId="48" xfId="33" applyNumberFormat="1" applyFont="1" applyFill="1" applyBorder="1" applyAlignment="1">
      <alignment vertical="center" shrinkToFit="1"/>
    </xf>
    <xf numFmtId="9" fontId="0" fillId="0" borderId="18" xfId="33" applyFont="1" applyFill="1" applyBorder="1" applyAlignment="1">
      <alignment vertical="center" shrinkToFit="1"/>
    </xf>
    <xf numFmtId="9" fontId="0" fillId="0" borderId="5" xfId="33" applyFont="1" applyFill="1" applyBorder="1" applyAlignment="1">
      <alignment vertical="center" shrinkToFit="1"/>
    </xf>
    <xf numFmtId="176" fontId="3" fillId="0" borderId="43" xfId="1" applyNumberFormat="1" applyBorder="1">
      <alignment vertical="center" shrinkToFit="1"/>
    </xf>
    <xf numFmtId="176" fontId="3" fillId="0" borderId="17" xfId="1" applyNumberFormat="1" applyBorder="1">
      <alignment vertical="center" shrinkToFit="1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9" fillId="0" borderId="12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wrapText="1" shrinkToFit="1"/>
    </xf>
    <xf numFmtId="0" fontId="9" fillId="0" borderId="18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left" vertical="center" shrinkToFit="1"/>
    </xf>
    <xf numFmtId="0" fontId="3" fillId="0" borderId="15" xfId="1" applyBorder="1" applyAlignment="1">
      <alignment horizontal="center" vertical="center" shrinkToFit="1"/>
    </xf>
    <xf numFmtId="0" fontId="3" fillId="0" borderId="18" xfId="1" applyBorder="1" applyAlignment="1">
      <alignment horizontal="center" vertical="center" shrinkToFit="1"/>
    </xf>
    <xf numFmtId="0" fontId="8" fillId="0" borderId="11" xfId="1" applyFont="1" applyBorder="1" applyAlignment="1">
      <alignment horizontal="right" vertical="center" shrinkToFit="1"/>
    </xf>
    <xf numFmtId="0" fontId="3" fillId="0" borderId="45" xfId="1" applyBorder="1" applyAlignment="1">
      <alignment horizontal="center" vertical="center" wrapText="1" shrinkToFit="1"/>
    </xf>
    <xf numFmtId="0" fontId="3" fillId="0" borderId="5" xfId="1" applyBorder="1" applyAlignment="1">
      <alignment horizontal="center" vertical="center" wrapText="1" shrinkToFit="1"/>
    </xf>
    <xf numFmtId="0" fontId="17" fillId="0" borderId="15" xfId="1" applyFont="1" applyBorder="1" applyAlignment="1">
      <alignment horizontal="center" vertical="center" wrapText="1" shrinkToFit="1"/>
    </xf>
    <xf numFmtId="0" fontId="17" fillId="0" borderId="18" xfId="1" applyFont="1" applyBorder="1" applyAlignment="1">
      <alignment horizontal="center" vertical="center" wrapText="1" shrinkToFit="1"/>
    </xf>
    <xf numFmtId="0" fontId="3" fillId="0" borderId="15" xfId="1" applyBorder="1" applyAlignment="1">
      <alignment horizontal="center" vertical="center" wrapText="1" shrinkToFit="1"/>
    </xf>
    <xf numFmtId="0" fontId="3" fillId="0" borderId="18" xfId="1" applyBorder="1" applyAlignment="1">
      <alignment horizontal="center" vertical="center" wrapText="1" shrinkToFit="1"/>
    </xf>
    <xf numFmtId="0" fontId="6" fillId="0" borderId="0" xfId="1" applyFont="1" applyAlignment="1">
      <alignment horizontal="left" vertical="center"/>
    </xf>
    <xf numFmtId="0" fontId="8" fillId="0" borderId="0" xfId="2" applyAlignment="1">
      <alignment horizontal="left" vertical="top" wrapText="1"/>
    </xf>
    <xf numFmtId="0" fontId="3" fillId="0" borderId="45" xfId="1" applyBorder="1" applyAlignment="1">
      <alignment horizontal="center" vertical="center" shrinkToFit="1"/>
    </xf>
    <xf numFmtId="0" fontId="3" fillId="0" borderId="5" xfId="1" applyBorder="1" applyAlignment="1">
      <alignment horizontal="center" vertical="center" shrinkToFit="1"/>
    </xf>
    <xf numFmtId="0" fontId="3" fillId="0" borderId="37" xfId="1" applyBorder="1" applyAlignment="1">
      <alignment horizontal="center" vertical="center" shrinkToFit="1"/>
    </xf>
    <xf numFmtId="0" fontId="3" fillId="0" borderId="39" xfId="1" applyBorder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44" xfId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center" vertical="center" wrapText="1" shrinkToFit="1"/>
    </xf>
  </cellXfs>
  <cellStyles count="34">
    <cellStyle name="2x indented GHG Textfiels" xfId="3" xr:uid="{00000000-0005-0000-0000-000000000000}"/>
    <cellStyle name="5x indented GHG Textfiels" xfId="4" xr:uid="{00000000-0005-0000-0000-000001000000}"/>
    <cellStyle name="AggblueCels_1x" xfId="5" xr:uid="{00000000-0005-0000-0000-000002000000}"/>
    <cellStyle name="AggBoldCells" xfId="6" xr:uid="{00000000-0005-0000-0000-000003000000}"/>
    <cellStyle name="AggCels" xfId="7" xr:uid="{00000000-0005-0000-0000-000004000000}"/>
    <cellStyle name="AggOrange" xfId="8" xr:uid="{00000000-0005-0000-0000-000005000000}"/>
    <cellStyle name="AggOrange9" xfId="9" xr:uid="{00000000-0005-0000-0000-000006000000}"/>
    <cellStyle name="AggOrangeRBorder" xfId="10" xr:uid="{00000000-0005-0000-0000-000007000000}"/>
    <cellStyle name="Bold GHG Numbers (0.00)" xfId="11" xr:uid="{00000000-0005-0000-0000-000008000000}"/>
    <cellStyle name="Constants" xfId="12" xr:uid="{00000000-0005-0000-0000-000009000000}"/>
    <cellStyle name="CustomizationCells" xfId="13" xr:uid="{00000000-0005-0000-0000-00000A000000}"/>
    <cellStyle name="CustomizationGreenCells" xfId="14" xr:uid="{00000000-0005-0000-0000-00000B000000}"/>
    <cellStyle name="DocBox_EmptyRow" xfId="15" xr:uid="{00000000-0005-0000-0000-00000C000000}"/>
    <cellStyle name="Empty_B_border" xfId="16" xr:uid="{00000000-0005-0000-0000-00000D000000}"/>
    <cellStyle name="Headline" xfId="17" xr:uid="{00000000-0005-0000-0000-00000E000000}"/>
    <cellStyle name="InputCells" xfId="18" xr:uid="{00000000-0005-0000-0000-00000F000000}"/>
    <cellStyle name="InputCells12_RBBorder" xfId="19" xr:uid="{00000000-0005-0000-0000-000010000000}"/>
    <cellStyle name="Normal GHG Numbers (0.00)" xfId="20" xr:uid="{00000000-0005-0000-0000-000011000000}"/>
    <cellStyle name="Normal GHG Textfiels Bold" xfId="21" xr:uid="{00000000-0005-0000-0000-000012000000}"/>
    <cellStyle name="Normal GHG whole table" xfId="22" xr:uid="{00000000-0005-0000-0000-000013000000}"/>
    <cellStyle name="Normal GHG-Shade" xfId="23" xr:uid="{00000000-0005-0000-0000-000014000000}"/>
    <cellStyle name="Normal_HELP" xfId="24" xr:uid="{00000000-0005-0000-0000-000015000000}"/>
    <cellStyle name="Pattern" xfId="25" xr:uid="{00000000-0005-0000-0000-000016000000}"/>
    <cellStyle name="Shade_R_border" xfId="26" xr:uid="{00000000-0005-0000-0000-000017000000}"/>
    <cellStyle name="Обычный_2++_CRFReport-template" xfId="27" xr:uid="{00000000-0005-0000-0000-000018000000}"/>
    <cellStyle name="パーセント 2" xfId="28" xr:uid="{00000000-0005-0000-0000-000019000000}"/>
    <cellStyle name="パーセント 3" xfId="33" xr:uid="{00000000-0005-0000-0000-00001A000000}"/>
    <cellStyle name="桁区切り 2" xfId="29" xr:uid="{00000000-0005-0000-0000-00001B000000}"/>
    <cellStyle name="標準" xfId="0" builtinId="0"/>
    <cellStyle name="標準 2" xfId="1" xr:uid="{00000000-0005-0000-0000-00001D000000}"/>
    <cellStyle name="標準 3" xfId="30" xr:uid="{00000000-0005-0000-0000-00001E000000}"/>
    <cellStyle name="標準 4" xfId="31" xr:uid="{00000000-0005-0000-0000-00001F000000}"/>
    <cellStyle name="標準_Book1" xfId="2" xr:uid="{00000000-0005-0000-0000-000020000000}"/>
    <cellStyle name="未定義" xfId="32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 b="0"/>
              <a:t>運転者の健康状態に起因する事故等の件数</a:t>
            </a:r>
            <a:endParaRPr lang="en-US" altLang="ja-JP" sz="1200" b="0"/>
          </a:p>
          <a:p>
            <a:pPr>
              <a:defRPr/>
            </a:pPr>
            <a:r>
              <a:rPr lang="ja-JP" altLang="en-US" sz="1100" b="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（国交省自動車局）</a:t>
            </a:r>
          </a:p>
        </c:rich>
      </c:tx>
      <c:layout>
        <c:manualLayout>
          <c:xMode val="edge"/>
          <c:yMode val="edge"/>
          <c:x val="0.19383495906295295"/>
          <c:y val="2.16615047270720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83499823716065"/>
          <c:y val="0.1861047924564985"/>
          <c:w val="0.88129474650205908"/>
          <c:h val="0.7891169437153688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健康状態事故!$C$3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健康状態事故!$B$11:$B$30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健康状態事故!$C$11:$C$30</c:f>
              <c:numCache>
                <c:formatCode>0_ </c:formatCode>
                <c:ptCount val="20"/>
                <c:pt idx="0">
                  <c:v>18</c:v>
                </c:pt>
                <c:pt idx="1">
                  <c:v>18</c:v>
                </c:pt>
                <c:pt idx="2">
                  <c:v>27</c:v>
                </c:pt>
                <c:pt idx="3">
                  <c:v>26</c:v>
                </c:pt>
                <c:pt idx="4">
                  <c:v>35</c:v>
                </c:pt>
                <c:pt idx="5">
                  <c:v>33</c:v>
                </c:pt>
                <c:pt idx="6">
                  <c:v>43</c:v>
                </c:pt>
                <c:pt idx="7">
                  <c:v>41</c:v>
                </c:pt>
                <c:pt idx="8">
                  <c:v>39</c:v>
                </c:pt>
                <c:pt idx="9">
                  <c:v>58</c:v>
                </c:pt>
                <c:pt idx="10">
                  <c:v>58</c:v>
                </c:pt>
                <c:pt idx="11">
                  <c:v>57</c:v>
                </c:pt>
                <c:pt idx="12">
                  <c:v>139</c:v>
                </c:pt>
                <c:pt idx="13">
                  <c:v>127</c:v>
                </c:pt>
                <c:pt idx="14">
                  <c:v>161</c:v>
                </c:pt>
                <c:pt idx="15">
                  <c:v>162</c:v>
                </c:pt>
                <c:pt idx="16">
                  <c:v>219</c:v>
                </c:pt>
                <c:pt idx="17">
                  <c:v>194</c:v>
                </c:pt>
                <c:pt idx="18">
                  <c:v>131</c:v>
                </c:pt>
                <c:pt idx="19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8-4BE8-8892-B06B1CA690E2}"/>
            </c:ext>
          </c:extLst>
        </c:ser>
        <c:ser>
          <c:idx val="1"/>
          <c:order val="1"/>
          <c:tx>
            <c:strRef>
              <c:f>健康状態事故!$F$3</c:f>
              <c:strCache>
                <c:ptCount val="1"/>
                <c:pt idx="0">
                  <c:v>ハイ
タク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健康状態事故!$B$11:$B$30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健康状態事故!$F$11:$F$30</c:f>
              <c:numCache>
                <c:formatCode>0_ </c:formatCode>
                <c:ptCount val="20"/>
                <c:pt idx="0">
                  <c:v>17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29</c:v>
                </c:pt>
                <c:pt idx="5">
                  <c:v>37</c:v>
                </c:pt>
                <c:pt idx="6">
                  <c:v>28</c:v>
                </c:pt>
                <c:pt idx="7">
                  <c:v>42</c:v>
                </c:pt>
                <c:pt idx="8">
                  <c:v>38</c:v>
                </c:pt>
                <c:pt idx="9">
                  <c:v>43</c:v>
                </c:pt>
                <c:pt idx="10">
                  <c:v>46</c:v>
                </c:pt>
                <c:pt idx="11">
                  <c:v>39</c:v>
                </c:pt>
                <c:pt idx="12">
                  <c:v>46</c:v>
                </c:pt>
                <c:pt idx="13">
                  <c:v>62</c:v>
                </c:pt>
                <c:pt idx="14">
                  <c:v>68</c:v>
                </c:pt>
                <c:pt idx="15">
                  <c:v>52</c:v>
                </c:pt>
                <c:pt idx="16">
                  <c:v>46</c:v>
                </c:pt>
                <c:pt idx="17">
                  <c:v>56</c:v>
                </c:pt>
                <c:pt idx="18">
                  <c:v>50</c:v>
                </c:pt>
                <c:pt idx="1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8-4BE8-8892-B06B1CA690E2}"/>
            </c:ext>
          </c:extLst>
        </c:ser>
        <c:ser>
          <c:idx val="2"/>
          <c:order val="2"/>
          <c:tx>
            <c:strRef>
              <c:f>健康状態事故!$G$3</c:f>
              <c:strCache>
                <c:ptCount val="1"/>
                <c:pt idx="0">
                  <c:v>トラ
ック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健康状態事故!$B$11:$B$30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健康状態事故!$G$11:$G$30</c:f>
              <c:numCache>
                <c:formatCode>0_ </c:formatCode>
                <c:ptCount val="20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32</c:v>
                </c:pt>
                <c:pt idx="6">
                  <c:v>28</c:v>
                </c:pt>
                <c:pt idx="7">
                  <c:v>28</c:v>
                </c:pt>
                <c:pt idx="8">
                  <c:v>23</c:v>
                </c:pt>
                <c:pt idx="9">
                  <c:v>42</c:v>
                </c:pt>
                <c:pt idx="10">
                  <c:v>39</c:v>
                </c:pt>
                <c:pt idx="11">
                  <c:v>39</c:v>
                </c:pt>
                <c:pt idx="12">
                  <c:v>35</c:v>
                </c:pt>
                <c:pt idx="13">
                  <c:v>55</c:v>
                </c:pt>
                <c:pt idx="14">
                  <c:v>75</c:v>
                </c:pt>
                <c:pt idx="15">
                  <c:v>84</c:v>
                </c:pt>
                <c:pt idx="16">
                  <c:v>98</c:v>
                </c:pt>
                <c:pt idx="17">
                  <c:v>77</c:v>
                </c:pt>
                <c:pt idx="18">
                  <c:v>105</c:v>
                </c:pt>
                <c:pt idx="19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48-4BE8-8892-B06B1CA69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4877952"/>
        <c:axId val="94883840"/>
      </c:barChart>
      <c:catAx>
        <c:axId val="94877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94883840"/>
        <c:crosses val="autoZero"/>
        <c:auto val="1"/>
        <c:lblAlgn val="ctr"/>
        <c:lblOffset val="100"/>
        <c:noMultiLvlLbl val="0"/>
      </c:catAx>
      <c:valAx>
        <c:axId val="94883840"/>
        <c:scaling>
          <c:orientation val="minMax"/>
        </c:scaling>
        <c:delete val="0"/>
        <c:axPos val="t"/>
        <c:numFmt formatCode="0_ " sourceLinked="1"/>
        <c:majorTickMark val="none"/>
        <c:minorTickMark val="none"/>
        <c:tickLblPos val="none"/>
        <c:spPr>
          <a:ln>
            <a:noFill/>
          </a:ln>
        </c:spPr>
        <c:crossAx val="948779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健康起因事故の病名別運転者数</a:t>
            </a:r>
          </a:p>
        </c:rich>
      </c:tx>
      <c:layout>
        <c:manualLayout>
          <c:xMode val="edge"/>
          <c:yMode val="edge"/>
          <c:x val="0.2366665782938748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345965900603886E-2"/>
          <c:y val="0.30503300198709793"/>
          <c:w val="0.88500744723982672"/>
          <c:h val="0.649699609069394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病名!$F$2</c:f>
              <c:strCache>
                <c:ptCount val="1"/>
                <c:pt idx="0">
                  <c:v>脳
疾患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病名!$A$4:$A$13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病名!$F$4:$F$13</c:f>
              <c:numCache>
                <c:formatCode>#,##0_ </c:formatCode>
                <c:ptCount val="10"/>
                <c:pt idx="0">
                  <c:v>34</c:v>
                </c:pt>
                <c:pt idx="1">
                  <c:v>30</c:v>
                </c:pt>
                <c:pt idx="2">
                  <c:v>19</c:v>
                </c:pt>
                <c:pt idx="3">
                  <c:v>38</c:v>
                </c:pt>
                <c:pt idx="4">
                  <c:v>48</c:v>
                </c:pt>
                <c:pt idx="5">
                  <c:v>32</c:v>
                </c:pt>
                <c:pt idx="6">
                  <c:v>45</c:v>
                </c:pt>
                <c:pt idx="7">
                  <c:v>41</c:v>
                </c:pt>
                <c:pt idx="8">
                  <c:v>37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F-4E60-A2D2-7A9A98F413AA}"/>
            </c:ext>
          </c:extLst>
        </c:ser>
        <c:ser>
          <c:idx val="1"/>
          <c:order val="1"/>
          <c:tx>
            <c:strRef>
              <c:f>病名!$I$2</c:f>
              <c:strCache>
                <c:ptCount val="1"/>
                <c:pt idx="0">
                  <c:v>心臓
疾患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病名!$A$4:$A$13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病名!$I$4:$I$13</c:f>
              <c:numCache>
                <c:formatCode>#,##0_ </c:formatCode>
                <c:ptCount val="10"/>
                <c:pt idx="0">
                  <c:v>28</c:v>
                </c:pt>
                <c:pt idx="1">
                  <c:v>28</c:v>
                </c:pt>
                <c:pt idx="2">
                  <c:v>22</c:v>
                </c:pt>
                <c:pt idx="3">
                  <c:v>32</c:v>
                </c:pt>
                <c:pt idx="4">
                  <c:v>38</c:v>
                </c:pt>
                <c:pt idx="5">
                  <c:v>53</c:v>
                </c:pt>
                <c:pt idx="6">
                  <c:v>54</c:v>
                </c:pt>
                <c:pt idx="7">
                  <c:v>48</c:v>
                </c:pt>
                <c:pt idx="8">
                  <c:v>47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BF-4E60-A2D2-7A9A98F413AA}"/>
            </c:ext>
          </c:extLst>
        </c:ser>
        <c:ser>
          <c:idx val="2"/>
          <c:order val="2"/>
          <c:tx>
            <c:strRef>
              <c:f>病名!$J$2</c:f>
              <c:strCache>
                <c:ptCount val="1"/>
                <c:pt idx="0">
                  <c:v>大動脈
瘤及び
解離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3844803490472782E-2"/>
                  <c:y val="2.7480230028318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BF-4E60-A2D2-7A9A98F413AA}"/>
                </c:ext>
              </c:extLst>
            </c:dLbl>
            <c:dLbl>
              <c:idx val="1"/>
              <c:layout>
                <c:manualLayout>
                  <c:x val="1.7344149095457027E-2"/>
                  <c:y val="3.4323477808752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BF-4E60-A2D2-7A9A98F413AA}"/>
                </c:ext>
              </c:extLst>
            </c:dLbl>
            <c:dLbl>
              <c:idx val="2"/>
              <c:layout>
                <c:manualLayout>
                  <c:x val="2.3848227025313112E-2"/>
                  <c:y val="3.005179073399415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BF-4E60-A2D2-7A9A98F413AA}"/>
                </c:ext>
              </c:extLst>
            </c:dLbl>
            <c:dLbl>
              <c:idx val="4"/>
              <c:layout>
                <c:manualLayout>
                  <c:x val="3.6578590427874369E-2"/>
                  <c:y val="2.77742982754104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BF-4E60-A2D2-7A9A98F413AA}"/>
                </c:ext>
              </c:extLst>
            </c:dLbl>
            <c:dLbl>
              <c:idx val="5"/>
              <c:layout>
                <c:manualLayout>
                  <c:x val="2.89855072463768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BF-4E60-A2D2-7A9A98F413AA}"/>
                </c:ext>
              </c:extLst>
            </c:dLbl>
            <c:dLbl>
              <c:idx val="6"/>
              <c:layout>
                <c:manualLayout>
                  <c:x val="1.9323671497584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BF-4E60-A2D2-7A9A98F413AA}"/>
                </c:ext>
              </c:extLst>
            </c:dLbl>
            <c:dLbl>
              <c:idx val="8"/>
              <c:layout>
                <c:manualLayout>
                  <c:x val="1.5659955257270694E-2"/>
                  <c:y val="2.77742982754104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BF-4E60-A2D2-7A9A98F41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病名!$A$4:$A$13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病名!$J$4:$J$13</c:f>
              <c:numCache>
                <c:formatCode>#,##0_ </c:formatCode>
                <c:ptCount val="10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15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16</c:v>
                </c:pt>
                <c:pt idx="8">
                  <c:v>5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BF-4E60-A2D2-7A9A98F413AA}"/>
            </c:ext>
          </c:extLst>
        </c:ser>
        <c:ser>
          <c:idx val="3"/>
          <c:order val="3"/>
          <c:tx>
            <c:strRef>
              <c:f>病名!$K$2</c:f>
              <c:strCache>
                <c:ptCount val="1"/>
                <c:pt idx="0">
                  <c:v>その
他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病名!$A$4:$A$13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病名!$K$4:$K$13</c:f>
              <c:numCache>
                <c:formatCode>#,##0_ </c:formatCode>
                <c:ptCount val="10"/>
                <c:pt idx="0">
                  <c:v>75</c:v>
                </c:pt>
                <c:pt idx="1">
                  <c:v>75</c:v>
                </c:pt>
                <c:pt idx="2">
                  <c:v>173</c:v>
                </c:pt>
                <c:pt idx="3">
                  <c:v>159</c:v>
                </c:pt>
                <c:pt idx="4">
                  <c:v>207</c:v>
                </c:pt>
                <c:pt idx="5">
                  <c:v>204</c:v>
                </c:pt>
                <c:pt idx="6">
                  <c:v>258</c:v>
                </c:pt>
                <c:pt idx="7">
                  <c:v>222</c:v>
                </c:pt>
                <c:pt idx="8">
                  <c:v>197</c:v>
                </c:pt>
                <c:pt idx="9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BF-4E60-A2D2-7A9A98F41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6178944"/>
        <c:axId val="96180480"/>
      </c:barChart>
      <c:catAx>
        <c:axId val="96178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96180480"/>
        <c:crosses val="autoZero"/>
        <c:auto val="1"/>
        <c:lblAlgn val="ctr"/>
        <c:lblOffset val="100"/>
        <c:noMultiLvlLbl val="0"/>
      </c:catAx>
      <c:valAx>
        <c:axId val="96180480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#,##0_ " sourceLinked="1"/>
        <c:majorTickMark val="none"/>
        <c:minorTickMark val="none"/>
        <c:tickLblPos val="none"/>
        <c:spPr>
          <a:ln>
            <a:noFill/>
          </a:ln>
        </c:spPr>
        <c:crossAx val="96178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病名の内訳（直近３年間平均）</a:t>
            </a:r>
          </a:p>
        </c:rich>
      </c:tx>
      <c:layout>
        <c:manualLayout>
          <c:xMode val="edge"/>
          <c:yMode val="edge"/>
          <c:x val="0.1463122911683821"/>
          <c:y val="3.61640735643126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9508389096414138E-2"/>
          <c:y val="0.293904708331929"/>
          <c:w val="0.6622794335008465"/>
          <c:h val="0.55127220494148033"/>
        </c:manualLayout>
      </c:layout>
      <c:pieChart>
        <c:varyColors val="1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476-42C4-8D07-C21CC78A3FD3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476-42C4-8D07-C21CC78A3FD3}"/>
              </c:ext>
            </c:extLst>
          </c:dPt>
          <c:dPt>
            <c:idx val="3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476-42C4-8D07-C21CC78A3FD3}"/>
              </c:ext>
            </c:extLst>
          </c:dPt>
          <c:dLbls>
            <c:dLbl>
              <c:idx val="0"/>
              <c:layout>
                <c:manualLayout>
                  <c:x val="0.19205826234178067"/>
                  <c:y val="6.329245308624043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76-42C4-8D07-C21CC78A3FD3}"/>
                </c:ext>
              </c:extLst>
            </c:dLbl>
            <c:dLbl>
              <c:idx val="1"/>
              <c:layout>
                <c:manualLayout>
                  <c:x val="9.9821378982917236E-2"/>
                  <c:y val="6.4757795049571978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76-42C4-8D07-C21CC78A3FD3}"/>
                </c:ext>
              </c:extLst>
            </c:dLbl>
            <c:dLbl>
              <c:idx val="2"/>
              <c:layout>
                <c:manualLayout>
                  <c:x val="1.9788055503300997E-2"/>
                  <c:y val="0.13996118469303725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76-42C4-8D07-C21CC78A3FD3}"/>
                </c:ext>
              </c:extLst>
            </c:dLbl>
            <c:dLbl>
              <c:idx val="3"/>
              <c:layout>
                <c:manualLayout>
                  <c:x val="0.18034595504913423"/>
                  <c:y val="-0.16993910464712936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76-42C4-8D07-C21CC78A3F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(病名!$F$2,病名!$I$2,病名!$J$2,病名!$K$2)</c:f>
              <c:strCache>
                <c:ptCount val="4"/>
                <c:pt idx="0">
                  <c:v>脳
疾患</c:v>
                </c:pt>
                <c:pt idx="1">
                  <c:v>心臓
疾患</c:v>
                </c:pt>
                <c:pt idx="2">
                  <c:v>大動脈
瘤及び
解離</c:v>
                </c:pt>
                <c:pt idx="3">
                  <c:v>その
他</c:v>
                </c:pt>
              </c:strCache>
            </c:strRef>
          </c:cat>
          <c:val>
            <c:numRef>
              <c:f>(病名!$F$14,病名!$I$14:$K$14)</c:f>
              <c:numCache>
                <c:formatCode>#,##0_ </c:formatCode>
                <c:ptCount val="4"/>
                <c:pt idx="0">
                  <c:v>127</c:v>
                </c:pt>
                <c:pt idx="1">
                  <c:v>142</c:v>
                </c:pt>
                <c:pt idx="2">
                  <c:v>28</c:v>
                </c:pt>
                <c:pt idx="3">
                  <c:v>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76-42C4-8D07-C21CC78A3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89491</xdr:colOff>
      <xdr:row>5</xdr:row>
      <xdr:rowOff>57842</xdr:rowOff>
    </xdr:from>
    <xdr:to>
      <xdr:col>18</xdr:col>
      <xdr:colOff>456853</xdr:colOff>
      <xdr:row>30</xdr:row>
      <xdr:rowOff>144779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76835F-C3FC-4BDB-AD47-5F509F6DF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0.05178</cdr:x>
      <cdr:y>0.12755</cdr:y>
    </cdr:from>
    <cdr:to>
      <cdr:x>0.4417</cdr:x>
      <cdr:y>0.18804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3334" y="612325"/>
          <a:ext cx="2208894" cy="290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バス　ハイタク　トラック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15</xdr:row>
      <xdr:rowOff>161924</xdr:rowOff>
    </xdr:from>
    <xdr:to>
      <xdr:col>12</xdr:col>
      <xdr:colOff>390525</xdr:colOff>
      <xdr:row>35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48921D-59B6-4219-91E4-DBBD051B0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133350</xdr:colOff>
      <xdr:row>15</xdr:row>
      <xdr:rowOff>142873</xdr:rowOff>
    </xdr:from>
    <xdr:to>
      <xdr:col>17</xdr:col>
      <xdr:colOff>485775</xdr:colOff>
      <xdr:row>35</xdr:row>
      <xdr:rowOff>66674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1AF240F-82DB-4B07-9409-F1C6F33B7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0.06016</cdr:x>
      <cdr:y>0.10494</cdr:y>
    </cdr:from>
    <cdr:to>
      <cdr:x>0.55772</cdr:x>
      <cdr:y>0.28395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6696" y="323851"/>
          <a:ext cx="2867257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大動脈</a:t>
          </a:r>
          <a:endParaRPr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脳血管　心　臓　</a:t>
          </a:r>
          <a:r>
            <a:rPr lang="ja-JP" altLang="ja-JP" sz="12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瘤解離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その他</a:t>
          </a:r>
          <a:endParaRPr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</a:t>
          </a:r>
        </a:p>
      </cdr:txBody>
    </cdr:sp>
  </cdr:relSizeAnchor>
  <cdr:relSizeAnchor xmlns:cdr="http://schemas.openxmlformats.org/drawingml/2006/chartDrawing">
    <cdr:from>
      <cdr:x>0.19799</cdr:x>
      <cdr:y>0.23545</cdr:y>
    </cdr:from>
    <cdr:to>
      <cdr:x>0.22315</cdr:x>
      <cdr:y>0.31482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34C051F9-034B-46D4-8653-15807093922E}"/>
            </a:ext>
          </a:extLst>
        </cdr:cNvPr>
        <cdr:cNvCxnSpPr/>
      </cdr:nvCxnSpPr>
      <cdr:spPr>
        <a:xfrm xmlns:a="http://schemas.openxmlformats.org/drawingml/2006/main" flipH="1">
          <a:off x="1123950" y="847726"/>
          <a:ext cx="142876" cy="2857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0.3557</cdr:x>
      <cdr:y>0.23014</cdr:y>
    </cdr:from>
    <cdr:to>
      <cdr:x>0.43887</cdr:x>
      <cdr:y>0.33069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814CD732-14EB-4AED-8068-A5E276780B64}"/>
            </a:ext>
          </a:extLst>
        </cdr:cNvPr>
        <cdr:cNvCxnSpPr/>
      </cdr:nvCxnSpPr>
      <cdr:spPr>
        <a:xfrm xmlns:a="http://schemas.openxmlformats.org/drawingml/2006/main" flipH="1">
          <a:off x="2019300" y="828613"/>
          <a:ext cx="472101" cy="36201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0.2349</cdr:x>
      <cdr:y>0.24627</cdr:y>
    </cdr:from>
    <cdr:to>
      <cdr:x>0.33986</cdr:x>
      <cdr:y>0.32275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89CA37BB-C261-4CA3-9EBB-0A6D8D6AD544}"/>
            </a:ext>
          </a:extLst>
        </cdr:cNvPr>
        <cdr:cNvCxnSpPr/>
      </cdr:nvCxnSpPr>
      <cdr:spPr>
        <a:xfrm xmlns:a="http://schemas.openxmlformats.org/drawingml/2006/main" flipH="1">
          <a:off x="1333500" y="886683"/>
          <a:ext cx="595851" cy="2753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0.12592</cdr:x>
      <cdr:y>0.2411</cdr:y>
    </cdr:from>
    <cdr:to>
      <cdr:x>0.13087</cdr:x>
      <cdr:y>0.32011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81980F54-5437-4039-ACD2-6115B6B8A653}"/>
            </a:ext>
          </a:extLst>
        </cdr:cNvPr>
        <cdr:cNvCxnSpPr/>
      </cdr:nvCxnSpPr>
      <cdr:spPr>
        <a:xfrm xmlns:a="http://schemas.openxmlformats.org/drawingml/2006/main">
          <a:off x="714835" y="868069"/>
          <a:ext cx="28115" cy="28445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kuchi/&#12487;&#12473;&#12463;&#12488;&#12483;&#12503;/n001_6gas_2008-gioweb_J1.36/2001&#24180;&#24230;&#29256;/CRF1990-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er-kyoutu\&#20849;&#36890;\Documents%20and%20Settings\AIZAWA\My%20Documents\Inventory\JNGI_2005\JNGI2005_CRF_050524\CRF-2003-v01-JPN-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3&#30330;&#20449;&#25991;&#26360;/3.3&#24773;&#22577;/08&#24180;&#24230;/2001&#24180;&#24230;&#29256;/CRF1990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rd2202\jngi2003\Documents%20and%20Settings\&#30456;&#27810;&#26234;&#20043;\My%20Documents\Inventory\JNGI_2002\Jngi2002(&#29694;&#22312;&#20316;&#26989;0719&#30456;&#27810;&#12373;&#12435;&#12408;)\category-2\HFCs-PFCs-SF6\Actual%20Emissions\HFC_CRF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3&#30330;&#20449;&#25991;&#26360;/3.3&#24773;&#22577;/08&#24180;&#24230;/2001&#24180;&#24230;&#29256;/Summary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4&#25945;&#23459;/4.6&#35519;&#26619;&#65381;&#32113;&#35336;/&#20107;&#26989;&#29992;&#33258;&#21205;&#36554;&#20107;&#25925;&#29366;&#27841;/&#36939;&#36578;&#32773;&#12398;&#20581;&#24247;&#29366;&#24907;&#12395;&#12424;&#12427;&#20107;&#259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(1990)"/>
      <sheetName val="Table8(a)s2(1990)"/>
      <sheetName val="Table8(a)s1(1991)"/>
      <sheetName val="Table8(a)s2(1991)"/>
      <sheetName val="Table8(a)s1(1992)"/>
      <sheetName val="Table8(a)s2(1992)"/>
      <sheetName val="Table8(a)s1(1993)"/>
      <sheetName val="Table8(a)s2(1993)"/>
      <sheetName val="Table8(a)s1(1994)"/>
      <sheetName val="Table8(a)s2(1994)"/>
      <sheetName val="Table8(a)s1(1995)"/>
      <sheetName val="Table8(a)s2(1995)"/>
      <sheetName val="Table8(a)s1(1996)"/>
      <sheetName val="Table8(a)s2(1996)"/>
      <sheetName val="Table8(a)s1(1997)"/>
      <sheetName val="Table8(a)s2(1997)"/>
      <sheetName val="Table8(a)s1(1998)"/>
      <sheetName val="Table8(a)s2(1998)"/>
      <sheetName val="Table8(a)s1(1999)"/>
      <sheetName val="Table8(a)s2(1999)"/>
      <sheetName val="Table8(a)s1(2000)"/>
      <sheetName val="Table8(a)s2(2000)"/>
      <sheetName val="Table8(a)s1(2001)"/>
      <sheetName val="Table8(a)s2(2001)"/>
      <sheetName val="Table8(a)s1(2002)"/>
      <sheetName val="Table8(a)s2(2002)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1990</v>
          </cell>
        </row>
        <row r="30">
          <cell r="C30">
            <v>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3">
          <cell r="M3" t="str">
            <v>C2F6</v>
          </cell>
        </row>
        <row r="4">
          <cell r="M4" t="str">
            <v>C3F8</v>
          </cell>
        </row>
        <row r="5">
          <cell r="M5" t="str">
            <v>C4F10</v>
          </cell>
        </row>
        <row r="6">
          <cell r="M6" t="str">
            <v>C5F12</v>
          </cell>
        </row>
        <row r="7">
          <cell r="M7" t="str">
            <v>C6F14</v>
          </cell>
        </row>
        <row r="8">
          <cell r="M8" t="str">
            <v>c-C4F8</v>
          </cell>
        </row>
        <row r="9">
          <cell r="M9" t="str">
            <v>CF4</v>
          </cell>
        </row>
        <row r="10">
          <cell r="M10" t="str">
            <v>HFC-125</v>
          </cell>
        </row>
        <row r="11">
          <cell r="M11" t="str">
            <v>HFC-134</v>
          </cell>
        </row>
        <row r="12">
          <cell r="M12" t="str">
            <v>HFC-134a</v>
          </cell>
        </row>
        <row r="13">
          <cell r="M13" t="str">
            <v>HFC-143</v>
          </cell>
        </row>
        <row r="14">
          <cell r="M14" t="str">
            <v>HFC-143a</v>
          </cell>
        </row>
        <row r="15">
          <cell r="M15" t="str">
            <v>HFC-152a</v>
          </cell>
        </row>
        <row r="16">
          <cell r="M16" t="str">
            <v>HFC-227ea</v>
          </cell>
        </row>
        <row r="17">
          <cell r="M17" t="str">
            <v>HFC-23</v>
          </cell>
        </row>
        <row r="18">
          <cell r="M18" t="str">
            <v>HFC-236fa</v>
          </cell>
        </row>
        <row r="19">
          <cell r="M19" t="str">
            <v>HFC-245ca</v>
          </cell>
        </row>
        <row r="20">
          <cell r="M20" t="str">
            <v>HFC-32</v>
          </cell>
        </row>
        <row r="21">
          <cell r="M21" t="str">
            <v>HFC-41</v>
          </cell>
        </row>
        <row r="22">
          <cell r="M22" t="str">
            <v>HFC-43-10 mee</v>
          </cell>
        </row>
        <row r="23">
          <cell r="M23" t="str">
            <v>SF6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1A_1990"/>
      <sheetName val="SB1A_1991"/>
      <sheetName val="SB1A_1992"/>
      <sheetName val="SB1A_1993"/>
      <sheetName val="SB1A_1994"/>
      <sheetName val="SB1A_1995"/>
      <sheetName val="SB1A_1996"/>
      <sheetName val="SB1A_1997"/>
      <sheetName val="SB1A_1998"/>
      <sheetName val="SB1A_1999"/>
      <sheetName val="SB1A_2000"/>
      <sheetName val="SB1A_2001"/>
      <sheetName val="F1990"/>
      <sheetName val="F1991"/>
      <sheetName val="F1992"/>
      <sheetName val="F1993"/>
      <sheetName val="F1994"/>
      <sheetName val="F1995"/>
      <sheetName val="F1996"/>
      <sheetName val="F1997"/>
      <sheetName val="F1998"/>
      <sheetName val="F1999"/>
      <sheetName val="F2000"/>
      <sheetName val="F2001"/>
      <sheetName val="S2_1990"/>
      <sheetName val="S2_1991"/>
      <sheetName val="S2_1992"/>
      <sheetName val="S2_1993"/>
      <sheetName val="S2_1994"/>
      <sheetName val="S2_1995"/>
      <sheetName val="S2_1996"/>
      <sheetName val="S2_1997"/>
      <sheetName val="S2_1998"/>
      <sheetName val="S2_1999"/>
      <sheetName val="S2_2000"/>
      <sheetName val="S2_2001"/>
      <sheetName val="Input"/>
      <sheetName val="Total_J"/>
      <sheetName val="Total_E"/>
      <sheetName val="CO2-capita_J"/>
      <sheetName val="CO2-capita_E"/>
      <sheetName val="CO2-GDP_J"/>
      <sheetName val="CO2-GDP_E"/>
      <sheetName val="CO2-Sector_J"/>
      <sheetName val="CO2-Sector_E"/>
      <sheetName val="CO2-Source_J"/>
      <sheetName val="CO2-Source_E"/>
      <sheetName val="Allocated_CO2-Sector_J"/>
      <sheetName val="AllocatedCO2-Sector_E"/>
      <sheetName val="CO2-Share-1990_J"/>
      <sheetName val="CO2-Share-1990_E"/>
      <sheetName val="CO2-Share-2000_J"/>
      <sheetName val="CO2-Share-2000_E"/>
      <sheetName val="CO2_LUCF_J"/>
      <sheetName val="CO2_LUCF_E"/>
      <sheetName val="CH4_J"/>
      <sheetName val="CH4_E"/>
      <sheetName val="N2O_J"/>
      <sheetName val="N2O_E"/>
      <sheetName val="HFC_J"/>
      <sheetName val="HFC_E"/>
      <sheetName val="PFC_J"/>
      <sheetName val="PFC_E"/>
      <sheetName val="SF6_J"/>
      <sheetName val="SF6_E"/>
    </sheetNames>
    <sheetDataSet>
      <sheetData sheetId="0" refreshError="1">
        <row r="15">
          <cell r="B15" t="str">
            <v>b.  Petroleum Refining</v>
          </cell>
          <cell r="I15">
            <v>14321.946527989665</v>
          </cell>
          <cell r="J15">
            <v>-0.12149199999999999</v>
          </cell>
        </row>
        <row r="16">
          <cell r="B16" t="str">
            <v>c.  Manufacture of Solid Fuels and Other Energy Industries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健康状態事故"/>
      <sheetName val="病名"/>
      <sheetName val="病名詳細2021"/>
      <sheetName val="病名詳細2020"/>
      <sheetName val="病名詳細2019"/>
      <sheetName val="病名詳細2018"/>
      <sheetName val="病名詳細2017"/>
      <sheetName val="病名詳細2016"/>
    </sheetNames>
    <sheetDataSet>
      <sheetData sheetId="0">
        <row r="3">
          <cell r="C3" t="str">
            <v>バス</v>
          </cell>
          <cell r="F3" t="str">
            <v>ハイ
タク</v>
          </cell>
          <cell r="G3" t="str">
            <v>トラ
ック</v>
          </cell>
        </row>
        <row r="11">
          <cell r="B11">
            <v>2002</v>
          </cell>
          <cell r="C11">
            <v>18</v>
          </cell>
          <cell r="F11">
            <v>17</v>
          </cell>
          <cell r="G11">
            <v>12</v>
          </cell>
        </row>
        <row r="12">
          <cell r="B12">
            <v>2003</v>
          </cell>
          <cell r="C12">
            <v>18</v>
          </cell>
          <cell r="F12">
            <v>20</v>
          </cell>
          <cell r="G12">
            <v>13</v>
          </cell>
        </row>
        <row r="13">
          <cell r="B13">
            <v>2004</v>
          </cell>
          <cell r="C13">
            <v>27</v>
          </cell>
          <cell r="F13">
            <v>20</v>
          </cell>
          <cell r="G13">
            <v>13</v>
          </cell>
        </row>
        <row r="14">
          <cell r="B14">
            <v>2005</v>
          </cell>
          <cell r="C14">
            <v>26</v>
          </cell>
          <cell r="F14">
            <v>20</v>
          </cell>
          <cell r="G14">
            <v>18</v>
          </cell>
        </row>
        <row r="15">
          <cell r="B15">
            <v>2006</v>
          </cell>
          <cell r="C15">
            <v>35</v>
          </cell>
          <cell r="F15">
            <v>29</v>
          </cell>
          <cell r="G15">
            <v>19</v>
          </cell>
        </row>
        <row r="16">
          <cell r="B16">
            <v>2007</v>
          </cell>
          <cell r="C16">
            <v>33</v>
          </cell>
          <cell r="F16">
            <v>37</v>
          </cell>
          <cell r="G16">
            <v>32</v>
          </cell>
        </row>
        <row r="17">
          <cell r="B17">
            <v>2008</v>
          </cell>
          <cell r="C17">
            <v>43</v>
          </cell>
          <cell r="F17">
            <v>28</v>
          </cell>
          <cell r="G17">
            <v>28</v>
          </cell>
        </row>
        <row r="18">
          <cell r="B18">
            <v>2009</v>
          </cell>
          <cell r="C18">
            <v>41</v>
          </cell>
          <cell r="F18">
            <v>42</v>
          </cell>
          <cell r="G18">
            <v>28</v>
          </cell>
        </row>
        <row r="19">
          <cell r="B19">
            <v>2010</v>
          </cell>
          <cell r="C19">
            <v>39</v>
          </cell>
          <cell r="F19">
            <v>38</v>
          </cell>
          <cell r="G19">
            <v>23</v>
          </cell>
        </row>
        <row r="20">
          <cell r="B20">
            <v>2011</v>
          </cell>
          <cell r="C20">
            <v>58</v>
          </cell>
          <cell r="F20">
            <v>43</v>
          </cell>
          <cell r="G20">
            <v>42</v>
          </cell>
        </row>
        <row r="21">
          <cell r="B21">
            <v>2012</v>
          </cell>
          <cell r="C21">
            <v>58</v>
          </cell>
          <cell r="F21">
            <v>46</v>
          </cell>
          <cell r="G21">
            <v>39</v>
          </cell>
        </row>
        <row r="22">
          <cell r="B22">
            <v>2013</v>
          </cell>
          <cell r="C22">
            <v>57</v>
          </cell>
          <cell r="F22">
            <v>39</v>
          </cell>
          <cell r="G22">
            <v>39</v>
          </cell>
        </row>
        <row r="23">
          <cell r="B23">
            <v>2014</v>
          </cell>
          <cell r="C23">
            <v>139</v>
          </cell>
          <cell r="F23">
            <v>46</v>
          </cell>
          <cell r="G23">
            <v>35</v>
          </cell>
        </row>
        <row r="24">
          <cell r="B24">
            <v>2015</v>
          </cell>
          <cell r="C24">
            <v>127</v>
          </cell>
          <cell r="F24">
            <v>62</v>
          </cell>
          <cell r="G24">
            <v>55</v>
          </cell>
        </row>
        <row r="25">
          <cell r="B25">
            <v>2016</v>
          </cell>
          <cell r="C25">
            <v>161</v>
          </cell>
          <cell r="F25">
            <v>68</v>
          </cell>
          <cell r="G25">
            <v>75</v>
          </cell>
        </row>
        <row r="26">
          <cell r="B26">
            <v>2017</v>
          </cell>
          <cell r="C26">
            <v>162</v>
          </cell>
          <cell r="F26">
            <v>52</v>
          </cell>
          <cell r="G26">
            <v>84</v>
          </cell>
        </row>
        <row r="27">
          <cell r="B27">
            <v>2018</v>
          </cell>
          <cell r="C27">
            <v>219</v>
          </cell>
          <cell r="F27">
            <v>46</v>
          </cell>
          <cell r="G27">
            <v>98</v>
          </cell>
        </row>
        <row r="28">
          <cell r="B28">
            <v>2019</v>
          </cell>
          <cell r="C28">
            <v>194</v>
          </cell>
          <cell r="F28">
            <v>56</v>
          </cell>
          <cell r="G28">
            <v>77</v>
          </cell>
        </row>
        <row r="29">
          <cell r="B29">
            <v>2020</v>
          </cell>
          <cell r="C29">
            <v>131</v>
          </cell>
          <cell r="F29">
            <v>50</v>
          </cell>
          <cell r="G29">
            <v>105</v>
          </cell>
        </row>
        <row r="30">
          <cell r="B30">
            <v>2021</v>
          </cell>
          <cell r="C30">
            <v>125</v>
          </cell>
          <cell r="F30">
            <v>53</v>
          </cell>
          <cell r="G30">
            <v>110</v>
          </cell>
        </row>
      </sheetData>
      <sheetData sheetId="1">
        <row r="2">
          <cell r="F2" t="str">
            <v>脳
疾患</v>
          </cell>
          <cell r="I2" t="str">
            <v>心臓
疾患</v>
          </cell>
          <cell r="J2" t="str">
            <v>大動脈
瘤及び
解離</v>
          </cell>
          <cell r="K2" t="str">
            <v>その
他</v>
          </cell>
        </row>
        <row r="4">
          <cell r="A4">
            <v>2012</v>
          </cell>
          <cell r="F4">
            <v>34</v>
          </cell>
          <cell r="I4">
            <v>28</v>
          </cell>
          <cell r="J4">
            <v>6</v>
          </cell>
          <cell r="K4">
            <v>75</v>
          </cell>
        </row>
        <row r="5">
          <cell r="A5">
            <v>2013</v>
          </cell>
          <cell r="F5">
            <v>30</v>
          </cell>
          <cell r="I5">
            <v>28</v>
          </cell>
          <cell r="J5">
            <v>2</v>
          </cell>
          <cell r="K5">
            <v>75</v>
          </cell>
        </row>
        <row r="6">
          <cell r="A6">
            <v>2014</v>
          </cell>
          <cell r="F6">
            <v>19</v>
          </cell>
          <cell r="I6">
            <v>22</v>
          </cell>
          <cell r="J6">
            <v>6</v>
          </cell>
          <cell r="K6">
            <v>173</v>
          </cell>
        </row>
        <row r="7">
          <cell r="A7">
            <v>2015</v>
          </cell>
          <cell r="F7">
            <v>38</v>
          </cell>
          <cell r="I7">
            <v>32</v>
          </cell>
          <cell r="J7">
            <v>15</v>
          </cell>
          <cell r="K7">
            <v>159</v>
          </cell>
        </row>
        <row r="8">
          <cell r="A8">
            <v>2016</v>
          </cell>
          <cell r="F8">
            <v>48</v>
          </cell>
          <cell r="I8">
            <v>38</v>
          </cell>
          <cell r="J8">
            <v>11</v>
          </cell>
          <cell r="K8">
            <v>207</v>
          </cell>
        </row>
        <row r="9">
          <cell r="A9">
            <v>2017</v>
          </cell>
          <cell r="F9">
            <v>32</v>
          </cell>
          <cell r="I9">
            <v>53</v>
          </cell>
          <cell r="J9">
            <v>9</v>
          </cell>
          <cell r="K9">
            <v>204</v>
          </cell>
        </row>
        <row r="10">
          <cell r="A10">
            <v>2018</v>
          </cell>
          <cell r="F10">
            <v>45</v>
          </cell>
          <cell r="I10">
            <v>54</v>
          </cell>
          <cell r="J10">
            <v>6</v>
          </cell>
          <cell r="K10">
            <v>258</v>
          </cell>
        </row>
        <row r="11">
          <cell r="A11">
            <v>2019</v>
          </cell>
          <cell r="F11">
            <v>41</v>
          </cell>
          <cell r="I11">
            <v>48</v>
          </cell>
          <cell r="J11">
            <v>16</v>
          </cell>
          <cell r="K11">
            <v>222</v>
          </cell>
        </row>
        <row r="12">
          <cell r="A12">
            <v>2020</v>
          </cell>
          <cell r="F12">
            <v>37</v>
          </cell>
          <cell r="I12">
            <v>47</v>
          </cell>
          <cell r="J12">
            <v>5</v>
          </cell>
          <cell r="K12">
            <v>197</v>
          </cell>
        </row>
        <row r="13">
          <cell r="A13">
            <v>2021</v>
          </cell>
          <cell r="F13">
            <v>49</v>
          </cell>
          <cell r="I13">
            <v>47</v>
          </cell>
          <cell r="J13">
            <v>7</v>
          </cell>
          <cell r="K13">
            <v>185</v>
          </cell>
        </row>
        <row r="14">
          <cell r="F14">
            <v>127</v>
          </cell>
          <cell r="I14">
            <v>142</v>
          </cell>
          <cell r="J14">
            <v>28</v>
          </cell>
          <cell r="K14">
            <v>604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0DDC4-10D4-403F-9F79-A96380B5D9FF}">
  <sheetPr>
    <pageSetUpPr fitToPage="1"/>
  </sheetPr>
  <dimension ref="B1:S64"/>
  <sheetViews>
    <sheetView tabSelected="1" zoomScaleNormal="100" workbookViewId="0">
      <selection activeCell="V29" sqref="V29"/>
    </sheetView>
  </sheetViews>
  <sheetFormatPr defaultColWidth="9.109375" defaultRowHeight="14.4" x14ac:dyDescent="0.15"/>
  <cols>
    <col min="1" max="1" width="2.109375" style="1" customWidth="1"/>
    <col min="2" max="8" width="7.6640625" style="47" customWidth="1"/>
    <col min="9" max="9" width="7.6640625" style="1" customWidth="1"/>
    <col min="10" max="19" width="8.109375" style="1" customWidth="1"/>
    <col min="20" max="16384" width="9.109375" style="1"/>
  </cols>
  <sheetData>
    <row r="1" spans="2:19" ht="18" customHeight="1" x14ac:dyDescent="0.15">
      <c r="B1" s="90" t="s">
        <v>0</v>
      </c>
      <c r="C1" s="90"/>
      <c r="D1" s="90"/>
      <c r="E1" s="90"/>
      <c r="F1" s="90"/>
      <c r="G1" s="90"/>
      <c r="H1" s="90"/>
      <c r="I1" s="65"/>
    </row>
    <row r="2" spans="2:19" ht="18" customHeight="1" x14ac:dyDescent="0.15">
      <c r="B2" s="107"/>
      <c r="C2" s="107"/>
      <c r="D2" s="107"/>
      <c r="E2" s="107"/>
      <c r="F2" s="107"/>
      <c r="G2" s="107"/>
      <c r="H2" s="107"/>
    </row>
    <row r="3" spans="2:19" ht="10.5" customHeight="1" x14ac:dyDescent="0.15">
      <c r="B3" s="92" t="s">
        <v>1</v>
      </c>
      <c r="C3" s="92" t="s">
        <v>2</v>
      </c>
      <c r="D3" s="2"/>
      <c r="E3" s="2"/>
      <c r="F3" s="94" t="s">
        <v>3</v>
      </c>
      <c r="G3" s="94" t="s">
        <v>4</v>
      </c>
      <c r="H3" s="96" t="s">
        <v>5</v>
      </c>
      <c r="J3" s="108" t="s">
        <v>25</v>
      </c>
      <c r="K3" s="108"/>
      <c r="L3" s="108"/>
      <c r="M3" s="108"/>
      <c r="N3" s="108"/>
      <c r="O3" s="108"/>
      <c r="P3" s="108"/>
      <c r="Q3" s="108"/>
      <c r="R3" s="108"/>
      <c r="S3" s="108"/>
    </row>
    <row r="4" spans="2:19" ht="19.5" customHeight="1" x14ac:dyDescent="0.15">
      <c r="B4" s="93"/>
      <c r="C4" s="93"/>
      <c r="D4" s="3" t="s">
        <v>6</v>
      </c>
      <c r="E4" s="4" t="s">
        <v>7</v>
      </c>
      <c r="F4" s="95"/>
      <c r="G4" s="95"/>
      <c r="H4" s="95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2:19" ht="18" customHeight="1" x14ac:dyDescent="0.15">
      <c r="B5" s="5">
        <v>1996</v>
      </c>
      <c r="C5" s="6">
        <v>5</v>
      </c>
      <c r="D5" s="7"/>
      <c r="E5" s="8"/>
      <c r="F5" s="6">
        <v>3</v>
      </c>
      <c r="G5" s="9">
        <v>6</v>
      </c>
      <c r="H5" s="10">
        <f t="shared" ref="H5:H30" si="0">C5+F5+G5</f>
        <v>14</v>
      </c>
      <c r="J5" s="108"/>
      <c r="K5" s="108"/>
      <c r="L5" s="108"/>
      <c r="M5" s="108"/>
      <c r="N5" s="108"/>
      <c r="O5" s="108"/>
      <c r="P5" s="108"/>
      <c r="Q5" s="108"/>
      <c r="R5" s="108"/>
      <c r="S5" s="108"/>
    </row>
    <row r="6" spans="2:19" ht="18" customHeight="1" x14ac:dyDescent="0.15">
      <c r="B6" s="11">
        <v>1997</v>
      </c>
      <c r="C6" s="12">
        <v>8</v>
      </c>
      <c r="D6" s="13"/>
      <c r="E6" s="14"/>
      <c r="F6" s="12">
        <v>5</v>
      </c>
      <c r="G6" s="15">
        <v>11</v>
      </c>
      <c r="H6" s="16">
        <f t="shared" si="0"/>
        <v>24</v>
      </c>
    </row>
    <row r="7" spans="2:19" ht="18" customHeight="1" x14ac:dyDescent="0.15">
      <c r="B7" s="11">
        <v>1998</v>
      </c>
      <c r="C7" s="12">
        <v>5</v>
      </c>
      <c r="D7" s="13"/>
      <c r="E7" s="14"/>
      <c r="F7" s="12">
        <v>9</v>
      </c>
      <c r="G7" s="15">
        <v>3</v>
      </c>
      <c r="H7" s="16">
        <f t="shared" si="0"/>
        <v>17</v>
      </c>
    </row>
    <row r="8" spans="2:19" ht="18" customHeight="1" x14ac:dyDescent="0.15">
      <c r="B8" s="11">
        <v>1999</v>
      </c>
      <c r="C8" s="12">
        <v>6</v>
      </c>
      <c r="D8" s="13"/>
      <c r="E8" s="14"/>
      <c r="F8" s="12">
        <v>7</v>
      </c>
      <c r="G8" s="15">
        <v>4</v>
      </c>
      <c r="H8" s="16">
        <f t="shared" si="0"/>
        <v>17</v>
      </c>
    </row>
    <row r="9" spans="2:19" ht="18" customHeight="1" x14ac:dyDescent="0.15">
      <c r="B9" s="17">
        <v>2000</v>
      </c>
      <c r="C9" s="18">
        <v>6</v>
      </c>
      <c r="D9" s="19"/>
      <c r="E9" s="20"/>
      <c r="F9" s="18">
        <v>11</v>
      </c>
      <c r="G9" s="21">
        <v>4</v>
      </c>
      <c r="H9" s="22">
        <f t="shared" si="0"/>
        <v>21</v>
      </c>
    </row>
    <row r="10" spans="2:19" ht="18" customHeight="1" x14ac:dyDescent="0.15">
      <c r="B10" s="5">
        <v>2001</v>
      </c>
      <c r="C10" s="6">
        <v>5</v>
      </c>
      <c r="D10" s="7"/>
      <c r="E10" s="8"/>
      <c r="F10" s="6">
        <v>8</v>
      </c>
      <c r="G10" s="9">
        <v>9</v>
      </c>
      <c r="H10" s="10">
        <f t="shared" si="0"/>
        <v>22</v>
      </c>
      <c r="S10" s="23" t="s">
        <v>5</v>
      </c>
    </row>
    <row r="11" spans="2:19" ht="18" customHeight="1" x14ac:dyDescent="0.15">
      <c r="B11" s="24">
        <v>2002</v>
      </c>
      <c r="C11" s="25">
        <v>18</v>
      </c>
      <c r="D11" s="26"/>
      <c r="E11" s="27"/>
      <c r="F11" s="25">
        <v>17</v>
      </c>
      <c r="G11" s="25">
        <v>12</v>
      </c>
      <c r="H11" s="28">
        <f t="shared" si="0"/>
        <v>47</v>
      </c>
      <c r="S11" s="29">
        <f t="shared" ref="S11:S26" si="1">H11</f>
        <v>47</v>
      </c>
    </row>
    <row r="12" spans="2:19" ht="18" customHeight="1" x14ac:dyDescent="0.15">
      <c r="B12" s="24">
        <v>2003</v>
      </c>
      <c r="C12" s="25">
        <v>18</v>
      </c>
      <c r="D12" s="26"/>
      <c r="E12" s="27"/>
      <c r="F12" s="25">
        <v>20</v>
      </c>
      <c r="G12" s="25">
        <v>13</v>
      </c>
      <c r="H12" s="28">
        <f t="shared" si="0"/>
        <v>51</v>
      </c>
      <c r="S12" s="29">
        <f t="shared" si="1"/>
        <v>51</v>
      </c>
    </row>
    <row r="13" spans="2:19" ht="18" customHeight="1" x14ac:dyDescent="0.15">
      <c r="B13" s="24">
        <v>2004</v>
      </c>
      <c r="C13" s="25">
        <v>27</v>
      </c>
      <c r="D13" s="26"/>
      <c r="E13" s="27"/>
      <c r="F13" s="25">
        <v>20</v>
      </c>
      <c r="G13" s="25">
        <v>13</v>
      </c>
      <c r="H13" s="28">
        <f t="shared" si="0"/>
        <v>60</v>
      </c>
      <c r="S13" s="29">
        <f t="shared" si="1"/>
        <v>60</v>
      </c>
    </row>
    <row r="14" spans="2:19" ht="18" customHeight="1" x14ac:dyDescent="0.15">
      <c r="B14" s="30">
        <v>2005</v>
      </c>
      <c r="C14" s="31">
        <v>26</v>
      </c>
      <c r="D14" s="32"/>
      <c r="E14" s="33"/>
      <c r="F14" s="31">
        <v>20</v>
      </c>
      <c r="G14" s="31">
        <v>18</v>
      </c>
      <c r="H14" s="34">
        <f t="shared" si="0"/>
        <v>64</v>
      </c>
      <c r="S14" s="29">
        <f t="shared" si="1"/>
        <v>64</v>
      </c>
    </row>
    <row r="15" spans="2:19" ht="18" customHeight="1" x14ac:dyDescent="0.15">
      <c r="B15" s="35">
        <v>2006</v>
      </c>
      <c r="C15" s="36">
        <v>35</v>
      </c>
      <c r="D15" s="37"/>
      <c r="E15" s="38"/>
      <c r="F15" s="36">
        <v>29</v>
      </c>
      <c r="G15" s="36">
        <v>19</v>
      </c>
      <c r="H15" s="39">
        <f t="shared" si="0"/>
        <v>83</v>
      </c>
      <c r="S15" s="29">
        <f t="shared" si="1"/>
        <v>83</v>
      </c>
    </row>
    <row r="16" spans="2:19" ht="18" customHeight="1" x14ac:dyDescent="0.15">
      <c r="B16" s="24">
        <v>2007</v>
      </c>
      <c r="C16" s="25">
        <v>33</v>
      </c>
      <c r="D16" s="26"/>
      <c r="E16" s="27"/>
      <c r="F16" s="25">
        <v>37</v>
      </c>
      <c r="G16" s="25">
        <v>32</v>
      </c>
      <c r="H16" s="28">
        <f t="shared" si="0"/>
        <v>102</v>
      </c>
      <c r="S16" s="29">
        <f t="shared" si="1"/>
        <v>102</v>
      </c>
    </row>
    <row r="17" spans="2:19" ht="18" customHeight="1" x14ac:dyDescent="0.15">
      <c r="B17" s="24">
        <v>2008</v>
      </c>
      <c r="C17" s="25">
        <v>43</v>
      </c>
      <c r="D17" s="26"/>
      <c r="E17" s="27"/>
      <c r="F17" s="25">
        <v>28</v>
      </c>
      <c r="G17" s="25">
        <v>28</v>
      </c>
      <c r="H17" s="28">
        <f t="shared" si="0"/>
        <v>99</v>
      </c>
      <c r="S17" s="29">
        <f t="shared" si="1"/>
        <v>99</v>
      </c>
    </row>
    <row r="18" spans="2:19" ht="18" customHeight="1" x14ac:dyDescent="0.15">
      <c r="B18" s="24">
        <v>2009</v>
      </c>
      <c r="C18" s="25">
        <v>41</v>
      </c>
      <c r="D18" s="26">
        <v>34</v>
      </c>
      <c r="E18" s="27">
        <v>7</v>
      </c>
      <c r="F18" s="25">
        <v>42</v>
      </c>
      <c r="G18" s="25">
        <v>28</v>
      </c>
      <c r="H18" s="28">
        <f t="shared" si="0"/>
        <v>111</v>
      </c>
      <c r="S18" s="29">
        <f t="shared" si="1"/>
        <v>111</v>
      </c>
    </row>
    <row r="19" spans="2:19" ht="18" customHeight="1" x14ac:dyDescent="0.15">
      <c r="B19" s="40">
        <v>2010</v>
      </c>
      <c r="C19" s="41">
        <v>39</v>
      </c>
      <c r="D19" s="42">
        <v>31</v>
      </c>
      <c r="E19" s="43">
        <v>8</v>
      </c>
      <c r="F19" s="41">
        <v>38</v>
      </c>
      <c r="G19" s="41">
        <v>23</v>
      </c>
      <c r="H19" s="44">
        <f t="shared" si="0"/>
        <v>100</v>
      </c>
      <c r="S19" s="29">
        <f t="shared" si="1"/>
        <v>100</v>
      </c>
    </row>
    <row r="20" spans="2:19" ht="18" customHeight="1" x14ac:dyDescent="0.15">
      <c r="B20" s="35">
        <v>2011</v>
      </c>
      <c r="C20" s="36">
        <v>58</v>
      </c>
      <c r="D20" s="37">
        <v>37</v>
      </c>
      <c r="E20" s="38">
        <v>21</v>
      </c>
      <c r="F20" s="36">
        <v>43</v>
      </c>
      <c r="G20" s="36">
        <v>42</v>
      </c>
      <c r="H20" s="39">
        <f t="shared" si="0"/>
        <v>143</v>
      </c>
      <c r="S20" s="29">
        <f t="shared" si="1"/>
        <v>143</v>
      </c>
    </row>
    <row r="21" spans="2:19" ht="18" customHeight="1" x14ac:dyDescent="0.15">
      <c r="B21" s="24">
        <v>2012</v>
      </c>
      <c r="C21" s="25">
        <v>58</v>
      </c>
      <c r="D21" s="26">
        <v>45</v>
      </c>
      <c r="E21" s="27">
        <v>13</v>
      </c>
      <c r="F21" s="25">
        <v>46</v>
      </c>
      <c r="G21" s="25">
        <v>39</v>
      </c>
      <c r="H21" s="28">
        <f t="shared" si="0"/>
        <v>143</v>
      </c>
      <c r="S21" s="29">
        <f t="shared" si="1"/>
        <v>143</v>
      </c>
    </row>
    <row r="22" spans="2:19" ht="18" customHeight="1" x14ac:dyDescent="0.15">
      <c r="B22" s="24">
        <v>2013</v>
      </c>
      <c r="C22" s="25">
        <v>57</v>
      </c>
      <c r="D22" s="26">
        <v>41</v>
      </c>
      <c r="E22" s="27">
        <v>16</v>
      </c>
      <c r="F22" s="25">
        <v>39</v>
      </c>
      <c r="G22" s="25">
        <v>39</v>
      </c>
      <c r="H22" s="28">
        <f t="shared" si="0"/>
        <v>135</v>
      </c>
      <c r="S22" s="29">
        <f t="shared" si="1"/>
        <v>135</v>
      </c>
    </row>
    <row r="23" spans="2:19" ht="18" customHeight="1" x14ac:dyDescent="0.15">
      <c r="B23" s="24">
        <v>2014</v>
      </c>
      <c r="C23" s="25">
        <v>139</v>
      </c>
      <c r="D23" s="26">
        <v>124</v>
      </c>
      <c r="E23" s="27">
        <v>15</v>
      </c>
      <c r="F23" s="25">
        <v>46</v>
      </c>
      <c r="G23" s="25">
        <v>35</v>
      </c>
      <c r="H23" s="28">
        <f t="shared" si="0"/>
        <v>220</v>
      </c>
      <c r="S23" s="29">
        <f t="shared" si="1"/>
        <v>220</v>
      </c>
    </row>
    <row r="24" spans="2:19" ht="18" customHeight="1" x14ac:dyDescent="0.15">
      <c r="B24" s="30">
        <v>2015</v>
      </c>
      <c r="C24" s="31">
        <f>D24+E24</f>
        <v>127</v>
      </c>
      <c r="D24" s="32">
        <v>108</v>
      </c>
      <c r="E24" s="33">
        <v>19</v>
      </c>
      <c r="F24" s="31">
        <v>62</v>
      </c>
      <c r="G24" s="31">
        <v>55</v>
      </c>
      <c r="H24" s="34">
        <f t="shared" si="0"/>
        <v>244</v>
      </c>
      <c r="S24" s="29">
        <f t="shared" si="1"/>
        <v>244</v>
      </c>
    </row>
    <row r="25" spans="2:19" ht="18" customHeight="1" x14ac:dyDescent="0.15">
      <c r="B25" s="35">
        <v>2016</v>
      </c>
      <c r="C25" s="36">
        <v>161</v>
      </c>
      <c r="D25" s="37">
        <v>143</v>
      </c>
      <c r="E25" s="38">
        <v>18</v>
      </c>
      <c r="F25" s="36">
        <v>68</v>
      </c>
      <c r="G25" s="36">
        <v>75</v>
      </c>
      <c r="H25" s="39">
        <f t="shared" si="0"/>
        <v>304</v>
      </c>
      <c r="S25" s="29">
        <f t="shared" si="1"/>
        <v>304</v>
      </c>
    </row>
    <row r="26" spans="2:19" ht="18" customHeight="1" x14ac:dyDescent="0.15">
      <c r="B26" s="24">
        <v>2017</v>
      </c>
      <c r="C26" s="25">
        <v>162</v>
      </c>
      <c r="D26" s="26">
        <v>140</v>
      </c>
      <c r="E26" s="27">
        <v>22</v>
      </c>
      <c r="F26" s="25">
        <v>52</v>
      </c>
      <c r="G26" s="25">
        <v>84</v>
      </c>
      <c r="H26" s="28">
        <f t="shared" si="0"/>
        <v>298</v>
      </c>
      <c r="S26" s="29">
        <f t="shared" si="1"/>
        <v>298</v>
      </c>
    </row>
    <row r="27" spans="2:19" ht="18" customHeight="1" x14ac:dyDescent="0.15">
      <c r="B27" s="24">
        <v>2018</v>
      </c>
      <c r="C27" s="25">
        <f>D27+E27</f>
        <v>219</v>
      </c>
      <c r="D27" s="26">
        <v>192</v>
      </c>
      <c r="E27" s="27">
        <v>27</v>
      </c>
      <c r="F27" s="25">
        <v>46</v>
      </c>
      <c r="G27" s="25">
        <v>98</v>
      </c>
      <c r="H27" s="28">
        <f t="shared" si="0"/>
        <v>363</v>
      </c>
      <c r="S27" s="29">
        <f>H27</f>
        <v>363</v>
      </c>
    </row>
    <row r="28" spans="2:19" ht="18" customHeight="1" x14ac:dyDescent="0.15">
      <c r="B28" s="24">
        <v>2019</v>
      </c>
      <c r="C28" s="25">
        <f>D28+E28</f>
        <v>194</v>
      </c>
      <c r="D28" s="26">
        <v>167</v>
      </c>
      <c r="E28" s="27">
        <v>27</v>
      </c>
      <c r="F28" s="25">
        <v>56</v>
      </c>
      <c r="G28" s="25">
        <v>77</v>
      </c>
      <c r="H28" s="28">
        <f t="shared" si="0"/>
        <v>327</v>
      </c>
      <c r="S28" s="29">
        <f>H28</f>
        <v>327</v>
      </c>
    </row>
    <row r="29" spans="2:19" ht="18" customHeight="1" x14ac:dyDescent="0.15">
      <c r="B29" s="40">
        <v>2020</v>
      </c>
      <c r="C29" s="41">
        <f>D29+E29</f>
        <v>131</v>
      </c>
      <c r="D29" s="42">
        <v>115</v>
      </c>
      <c r="E29" s="43">
        <v>16</v>
      </c>
      <c r="F29" s="41">
        <v>50</v>
      </c>
      <c r="G29" s="41">
        <v>105</v>
      </c>
      <c r="H29" s="44">
        <f t="shared" si="0"/>
        <v>286</v>
      </c>
      <c r="S29" s="29">
        <f>H29</f>
        <v>286</v>
      </c>
    </row>
    <row r="30" spans="2:19" ht="18" customHeight="1" x14ac:dyDescent="0.15">
      <c r="B30" s="30">
        <v>2021</v>
      </c>
      <c r="C30" s="31">
        <f>D30+E30</f>
        <v>125</v>
      </c>
      <c r="D30" s="32">
        <v>114</v>
      </c>
      <c r="E30" s="33">
        <v>11</v>
      </c>
      <c r="F30" s="31">
        <v>53</v>
      </c>
      <c r="G30" s="31">
        <v>110</v>
      </c>
      <c r="H30" s="34">
        <f t="shared" si="0"/>
        <v>288</v>
      </c>
      <c r="S30" s="29">
        <f>H30</f>
        <v>288</v>
      </c>
    </row>
    <row r="31" spans="2:19" ht="18" customHeight="1" x14ac:dyDescent="0.15">
      <c r="B31" s="91" t="s">
        <v>8</v>
      </c>
      <c r="C31" s="91"/>
      <c r="D31" s="91"/>
      <c r="E31" s="91"/>
      <c r="F31" s="91"/>
      <c r="G31" s="91"/>
      <c r="H31" s="91"/>
      <c r="I31" s="91"/>
      <c r="J31" s="45"/>
      <c r="K31" s="45"/>
    </row>
    <row r="32" spans="2:19" ht="27.75" customHeight="1" x14ac:dyDescent="0.15">
      <c r="B32" s="91"/>
      <c r="C32" s="91"/>
      <c r="D32" s="91"/>
      <c r="E32" s="91"/>
      <c r="F32" s="91"/>
      <c r="G32" s="91"/>
      <c r="H32" s="91"/>
      <c r="I32" s="91"/>
    </row>
    <row r="33" spans="2:8" ht="21" customHeight="1" x14ac:dyDescent="0.15">
      <c r="B33" s="46" t="s">
        <v>9</v>
      </c>
      <c r="C33" s="1"/>
      <c r="D33" s="1"/>
      <c r="E33" s="1"/>
      <c r="F33" s="1"/>
      <c r="G33" s="1"/>
      <c r="H33" s="1"/>
    </row>
    <row r="34" spans="2:8" ht="21" customHeight="1" x14ac:dyDescent="0.15">
      <c r="C34" s="1"/>
      <c r="D34" s="1"/>
      <c r="E34" s="1"/>
      <c r="G34" s="1"/>
      <c r="H34" s="48"/>
    </row>
    <row r="35" spans="2:8" ht="21" customHeight="1" x14ac:dyDescent="0.15">
      <c r="B35" s="49"/>
      <c r="C35" s="49"/>
      <c r="D35" s="49"/>
      <c r="E35" s="49"/>
      <c r="F35" s="49"/>
      <c r="G35" s="49"/>
    </row>
    <row r="36" spans="2:8" ht="21" customHeight="1" x14ac:dyDescent="0.15">
      <c r="B36" s="49"/>
      <c r="C36" s="49"/>
      <c r="D36" s="49"/>
      <c r="E36" s="49"/>
      <c r="F36" s="49"/>
      <c r="G36" s="49"/>
    </row>
    <row r="37" spans="2:8" ht="21" customHeight="1" x14ac:dyDescent="0.15">
      <c r="B37" s="49"/>
      <c r="C37" s="49"/>
      <c r="D37" s="49"/>
      <c r="E37" s="49"/>
      <c r="F37" s="49"/>
      <c r="G37" s="49"/>
    </row>
    <row r="38" spans="2:8" ht="21" customHeight="1" x14ac:dyDescent="0.15">
      <c r="B38" s="49"/>
      <c r="C38" s="49"/>
      <c r="D38" s="49"/>
      <c r="E38" s="49"/>
      <c r="F38" s="49"/>
      <c r="G38" s="49"/>
    </row>
    <row r="39" spans="2:8" ht="21" customHeight="1" x14ac:dyDescent="0.15">
      <c r="B39" s="49"/>
      <c r="C39" s="49"/>
      <c r="D39" s="49"/>
      <c r="E39" s="49"/>
      <c r="F39" s="49"/>
      <c r="G39" s="49"/>
    </row>
    <row r="40" spans="2:8" ht="21" customHeight="1" x14ac:dyDescent="0.15">
      <c r="B40" s="49"/>
      <c r="C40" s="49"/>
      <c r="D40" s="49"/>
      <c r="E40" s="49"/>
      <c r="F40" s="49"/>
      <c r="G40" s="49"/>
    </row>
    <row r="41" spans="2:8" ht="21" customHeight="1" x14ac:dyDescent="0.15">
      <c r="B41" s="49"/>
      <c r="C41" s="49"/>
      <c r="D41" s="49"/>
      <c r="E41" s="49"/>
      <c r="F41" s="49"/>
      <c r="G41" s="49"/>
    </row>
    <row r="42" spans="2:8" ht="21" customHeight="1" x14ac:dyDescent="0.15">
      <c r="B42" s="49"/>
      <c r="C42" s="49"/>
      <c r="D42" s="49"/>
      <c r="E42" s="49"/>
      <c r="F42" s="49"/>
      <c r="G42" s="49"/>
    </row>
    <row r="43" spans="2:8" ht="21" customHeight="1" x14ac:dyDescent="0.15">
      <c r="B43" s="49"/>
      <c r="C43" s="49"/>
      <c r="D43" s="49"/>
      <c r="E43" s="49"/>
      <c r="F43" s="49"/>
      <c r="G43" s="49"/>
    </row>
    <row r="44" spans="2:8" ht="21" customHeight="1" x14ac:dyDescent="0.15">
      <c r="B44" s="49"/>
      <c r="C44" s="49"/>
      <c r="D44" s="49"/>
      <c r="E44" s="49"/>
      <c r="F44" s="49"/>
      <c r="G44" s="49"/>
    </row>
    <row r="45" spans="2:8" ht="21" customHeight="1" x14ac:dyDescent="0.15">
      <c r="B45" s="49"/>
      <c r="C45" s="49"/>
      <c r="D45" s="49"/>
      <c r="E45" s="49"/>
      <c r="F45" s="49"/>
      <c r="G45" s="49"/>
    </row>
    <row r="46" spans="2:8" ht="21" customHeight="1" x14ac:dyDescent="0.15">
      <c r="B46" s="49"/>
      <c r="C46" s="49"/>
      <c r="D46" s="49"/>
      <c r="E46" s="49"/>
      <c r="F46" s="49"/>
      <c r="G46" s="49"/>
    </row>
    <row r="47" spans="2:8" ht="21" customHeight="1" x14ac:dyDescent="0.15">
      <c r="B47" s="49"/>
      <c r="C47" s="49"/>
      <c r="D47" s="49"/>
      <c r="E47" s="49"/>
      <c r="F47" s="49"/>
      <c r="G47" s="49"/>
    </row>
    <row r="48" spans="2:8" ht="21" customHeight="1" x14ac:dyDescent="0.15">
      <c r="H48" s="50"/>
    </row>
    <row r="49" spans="2:11" ht="21" customHeight="1" x14ac:dyDescent="0.15">
      <c r="H49" s="50"/>
    </row>
    <row r="50" spans="2:11" ht="21" customHeight="1" x14ac:dyDescent="0.15">
      <c r="H50" s="50"/>
    </row>
    <row r="51" spans="2:11" ht="21" customHeight="1" x14ac:dyDescent="0.15">
      <c r="H51" s="50"/>
    </row>
    <row r="52" spans="2:11" ht="21" customHeight="1" x14ac:dyDescent="0.15">
      <c r="B52" s="51"/>
      <c r="C52" s="51"/>
      <c r="D52" s="51"/>
      <c r="E52" s="51"/>
      <c r="F52" s="51"/>
      <c r="G52" s="51"/>
      <c r="H52" s="51"/>
      <c r="K52" s="29"/>
    </row>
    <row r="53" spans="2:11" ht="21" customHeight="1" x14ac:dyDescent="0.15"/>
    <row r="54" spans="2:11" ht="21" customHeight="1" x14ac:dyDescent="0.15"/>
    <row r="55" spans="2:11" ht="21" customHeight="1" x14ac:dyDescent="0.15"/>
    <row r="56" spans="2:11" ht="21" customHeight="1" x14ac:dyDescent="0.15"/>
    <row r="57" spans="2:11" ht="21" customHeight="1" x14ac:dyDescent="0.15"/>
    <row r="58" spans="2:11" ht="21" customHeight="1" x14ac:dyDescent="0.15"/>
    <row r="59" spans="2:11" ht="21" customHeight="1" x14ac:dyDescent="0.15"/>
    <row r="60" spans="2:11" ht="21" customHeight="1" x14ac:dyDescent="0.15"/>
    <row r="61" spans="2:11" ht="16.5" customHeight="1" x14ac:dyDescent="0.15"/>
    <row r="62" spans="2:11" ht="16.5" customHeight="1" x14ac:dyDescent="0.15"/>
    <row r="63" spans="2:11" ht="16.5" customHeight="1" x14ac:dyDescent="0.15"/>
    <row r="64" spans="2:11" ht="16.5" customHeight="1" x14ac:dyDescent="0.15"/>
  </sheetData>
  <mergeCells count="8">
    <mergeCell ref="J3:S5"/>
    <mergeCell ref="B31:I32"/>
    <mergeCell ref="B1:H1"/>
    <mergeCell ref="B3:B4"/>
    <mergeCell ref="C3:C4"/>
    <mergeCell ref="F3:F4"/>
    <mergeCell ref="G3:G4"/>
    <mergeCell ref="H3:H4"/>
  </mergeCells>
  <phoneticPr fontId="2"/>
  <printOptions horizontalCentered="1"/>
  <pageMargins left="0.98425196850393704" right="0.98425196850393704" top="0.78740157480314965" bottom="0.59055118110236227" header="0.51181102362204722" footer="0.51181102362204722"/>
  <pageSetup paperSize="9" scale="91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51CB5-372B-4212-80F2-877CF58FC447}">
  <dimension ref="A1:M15"/>
  <sheetViews>
    <sheetView topLeftCell="A25" workbookViewId="0">
      <selection activeCell="F12" sqref="F12"/>
    </sheetView>
  </sheetViews>
  <sheetFormatPr defaultColWidth="9.109375" defaultRowHeight="13.2" x14ac:dyDescent="0.15"/>
  <cols>
    <col min="1" max="1" width="7.5546875" style="52" customWidth="1"/>
    <col min="2" max="2" width="6.88671875" style="52" bestFit="1" customWidth="1"/>
    <col min="3" max="5" width="6.33203125" style="52" bestFit="1" customWidth="1"/>
    <col min="6" max="6" width="7.44140625" style="52" bestFit="1" customWidth="1"/>
    <col min="7" max="8" width="6.33203125" style="52" bestFit="1" customWidth="1"/>
    <col min="9" max="9" width="7.44140625" style="52" bestFit="1" customWidth="1"/>
    <col min="10" max="10" width="6.88671875" style="52" bestFit="1" customWidth="1"/>
    <col min="11" max="11" width="7.44140625" style="52" bestFit="1" customWidth="1"/>
    <col min="12" max="13" width="6.33203125" style="52" bestFit="1" customWidth="1"/>
    <col min="14" max="16384" width="9.109375" style="52"/>
  </cols>
  <sheetData>
    <row r="1" spans="1:13" x14ac:dyDescent="0.15">
      <c r="A1" s="97" t="s">
        <v>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100" t="s">
        <v>10</v>
      </c>
      <c r="M1" s="100"/>
    </row>
    <row r="2" spans="1:13" x14ac:dyDescent="0.15">
      <c r="A2" s="109" t="s">
        <v>1</v>
      </c>
      <c r="B2" s="66"/>
      <c r="C2" s="67"/>
      <c r="D2" s="67"/>
      <c r="E2" s="67"/>
      <c r="F2" s="101" t="s">
        <v>24</v>
      </c>
      <c r="G2" s="66"/>
      <c r="H2" s="67"/>
      <c r="I2" s="101" t="s">
        <v>23</v>
      </c>
      <c r="J2" s="103" t="s">
        <v>22</v>
      </c>
      <c r="K2" s="105" t="s">
        <v>14</v>
      </c>
      <c r="L2" s="98" t="s">
        <v>11</v>
      </c>
      <c r="M2" s="105" t="s">
        <v>12</v>
      </c>
    </row>
    <row r="3" spans="1:13" ht="26.4" x14ac:dyDescent="0.15">
      <c r="A3" s="110"/>
      <c r="B3" s="68" t="s">
        <v>15</v>
      </c>
      <c r="C3" s="69" t="s">
        <v>16</v>
      </c>
      <c r="D3" s="69" t="s">
        <v>17</v>
      </c>
      <c r="E3" s="70" t="s">
        <v>18</v>
      </c>
      <c r="F3" s="102"/>
      <c r="G3" s="71" t="s">
        <v>19</v>
      </c>
      <c r="H3" s="72" t="s">
        <v>20</v>
      </c>
      <c r="I3" s="102"/>
      <c r="J3" s="104"/>
      <c r="K3" s="106"/>
      <c r="L3" s="99"/>
      <c r="M3" s="106"/>
    </row>
    <row r="4" spans="1:13" x14ac:dyDescent="0.15">
      <c r="A4" s="111">
        <v>2012</v>
      </c>
      <c r="B4" s="53">
        <v>11</v>
      </c>
      <c r="C4" s="73">
        <v>14</v>
      </c>
      <c r="D4" s="73">
        <v>5</v>
      </c>
      <c r="E4" s="54">
        <v>4</v>
      </c>
      <c r="F4" s="55">
        <v>34</v>
      </c>
      <c r="G4" s="53">
        <v>20</v>
      </c>
      <c r="H4" s="74">
        <v>8</v>
      </c>
      <c r="I4" s="54">
        <v>28</v>
      </c>
      <c r="J4" s="55">
        <v>6</v>
      </c>
      <c r="K4" s="53">
        <v>75</v>
      </c>
      <c r="L4" s="55">
        <v>143</v>
      </c>
      <c r="M4" s="75">
        <v>31</v>
      </c>
    </row>
    <row r="5" spans="1:13" x14ac:dyDescent="0.15">
      <c r="A5" s="112">
        <v>2013</v>
      </c>
      <c r="B5" s="56">
        <v>8</v>
      </c>
      <c r="C5" s="76">
        <v>16</v>
      </c>
      <c r="D5" s="76">
        <v>6</v>
      </c>
      <c r="E5" s="57">
        <v>0</v>
      </c>
      <c r="F5" s="58">
        <v>30</v>
      </c>
      <c r="G5" s="56">
        <v>11</v>
      </c>
      <c r="H5" s="77">
        <v>17</v>
      </c>
      <c r="I5" s="57">
        <v>28</v>
      </c>
      <c r="J5" s="58">
        <v>2</v>
      </c>
      <c r="K5" s="56">
        <v>75</v>
      </c>
      <c r="L5" s="58">
        <v>135</v>
      </c>
      <c r="M5" s="78">
        <v>35</v>
      </c>
    </row>
    <row r="6" spans="1:13" x14ac:dyDescent="0.15">
      <c r="A6" s="112">
        <v>2014</v>
      </c>
      <c r="B6" s="56">
        <v>3</v>
      </c>
      <c r="C6" s="76">
        <v>8</v>
      </c>
      <c r="D6" s="76">
        <v>5</v>
      </c>
      <c r="E6" s="57">
        <v>3</v>
      </c>
      <c r="F6" s="58">
        <v>19</v>
      </c>
      <c r="G6" s="56">
        <v>14</v>
      </c>
      <c r="H6" s="77">
        <v>8</v>
      </c>
      <c r="I6" s="57">
        <v>22</v>
      </c>
      <c r="J6" s="58">
        <v>6</v>
      </c>
      <c r="K6" s="56">
        <v>173</v>
      </c>
      <c r="L6" s="58">
        <v>220</v>
      </c>
      <c r="M6" s="58">
        <v>38</v>
      </c>
    </row>
    <row r="7" spans="1:13" x14ac:dyDescent="0.15">
      <c r="A7" s="112">
        <v>2015</v>
      </c>
      <c r="B7" s="56">
        <v>6</v>
      </c>
      <c r="C7" s="76">
        <v>15</v>
      </c>
      <c r="D7" s="76">
        <v>15</v>
      </c>
      <c r="E7" s="57">
        <v>2</v>
      </c>
      <c r="F7" s="58">
        <v>38</v>
      </c>
      <c r="G7" s="56">
        <v>14</v>
      </c>
      <c r="H7" s="77">
        <v>18</v>
      </c>
      <c r="I7" s="57">
        <v>32</v>
      </c>
      <c r="J7" s="58">
        <v>15</v>
      </c>
      <c r="K7" s="56">
        <v>159</v>
      </c>
      <c r="L7" s="58">
        <v>244</v>
      </c>
      <c r="M7" s="58">
        <v>45</v>
      </c>
    </row>
    <row r="8" spans="1:13" x14ac:dyDescent="0.15">
      <c r="A8" s="112">
        <v>2016</v>
      </c>
      <c r="B8" s="56">
        <v>15</v>
      </c>
      <c r="C8" s="76">
        <v>13</v>
      </c>
      <c r="D8" s="76">
        <v>9</v>
      </c>
      <c r="E8" s="57">
        <v>11</v>
      </c>
      <c r="F8" s="58">
        <v>48</v>
      </c>
      <c r="G8" s="56">
        <v>25</v>
      </c>
      <c r="H8" s="77">
        <v>13</v>
      </c>
      <c r="I8" s="57">
        <v>38</v>
      </c>
      <c r="J8" s="58">
        <v>11</v>
      </c>
      <c r="K8" s="56">
        <v>207</v>
      </c>
      <c r="L8" s="58">
        <v>304</v>
      </c>
      <c r="M8" s="58">
        <v>47</v>
      </c>
    </row>
    <row r="9" spans="1:13" x14ac:dyDescent="0.15">
      <c r="A9" s="112">
        <v>2017</v>
      </c>
      <c r="B9" s="56">
        <v>8</v>
      </c>
      <c r="C9" s="76">
        <v>9</v>
      </c>
      <c r="D9" s="76">
        <v>8</v>
      </c>
      <c r="E9" s="57">
        <v>7</v>
      </c>
      <c r="F9" s="58">
        <v>32</v>
      </c>
      <c r="G9" s="56">
        <v>26</v>
      </c>
      <c r="H9" s="77">
        <v>27</v>
      </c>
      <c r="I9" s="57">
        <v>53</v>
      </c>
      <c r="J9" s="58">
        <v>9</v>
      </c>
      <c r="K9" s="56">
        <v>204</v>
      </c>
      <c r="L9" s="58">
        <v>298</v>
      </c>
      <c r="M9" s="58">
        <v>60</v>
      </c>
    </row>
    <row r="10" spans="1:13" x14ac:dyDescent="0.15">
      <c r="A10" s="112">
        <v>2018</v>
      </c>
      <c r="B10" s="56">
        <v>13</v>
      </c>
      <c r="C10" s="76">
        <v>14</v>
      </c>
      <c r="D10" s="76">
        <v>14</v>
      </c>
      <c r="E10" s="57">
        <v>4</v>
      </c>
      <c r="F10" s="58">
        <v>45</v>
      </c>
      <c r="G10" s="56">
        <v>34</v>
      </c>
      <c r="H10" s="77">
        <v>20</v>
      </c>
      <c r="I10" s="57">
        <v>54</v>
      </c>
      <c r="J10" s="58">
        <v>6</v>
      </c>
      <c r="K10" s="56">
        <v>258</v>
      </c>
      <c r="L10" s="58">
        <v>363</v>
      </c>
      <c r="M10" s="58">
        <v>43</v>
      </c>
    </row>
    <row r="11" spans="1:13" x14ac:dyDescent="0.15">
      <c r="A11" s="113">
        <v>2019</v>
      </c>
      <c r="B11" s="59">
        <v>5</v>
      </c>
      <c r="C11" s="79">
        <v>18</v>
      </c>
      <c r="D11" s="79">
        <v>9</v>
      </c>
      <c r="E11" s="60">
        <v>9</v>
      </c>
      <c r="F11" s="61">
        <v>41</v>
      </c>
      <c r="G11" s="59">
        <v>25</v>
      </c>
      <c r="H11" s="80">
        <v>23</v>
      </c>
      <c r="I11" s="60">
        <v>48</v>
      </c>
      <c r="J11" s="61">
        <v>16</v>
      </c>
      <c r="K11" s="59">
        <v>222</v>
      </c>
      <c r="L11" s="61">
        <v>327</v>
      </c>
      <c r="M11" s="61">
        <v>52</v>
      </c>
    </row>
    <row r="12" spans="1:13" x14ac:dyDescent="0.15">
      <c r="A12" s="113">
        <v>2020</v>
      </c>
      <c r="B12" s="59">
        <v>7</v>
      </c>
      <c r="C12" s="79">
        <v>11</v>
      </c>
      <c r="D12" s="79">
        <v>16</v>
      </c>
      <c r="E12" s="60">
        <v>3</v>
      </c>
      <c r="F12" s="61">
        <f>SUM(B12:E12)</f>
        <v>37</v>
      </c>
      <c r="G12" s="59">
        <v>23</v>
      </c>
      <c r="H12" s="80">
        <v>24</v>
      </c>
      <c r="I12" s="60">
        <f>G12+H12</f>
        <v>47</v>
      </c>
      <c r="J12" s="61">
        <v>5</v>
      </c>
      <c r="K12" s="59">
        <f>L12-J12-I12-F12</f>
        <v>197</v>
      </c>
      <c r="L12" s="61">
        <v>286</v>
      </c>
      <c r="M12" s="61">
        <v>47</v>
      </c>
    </row>
    <row r="13" spans="1:13" x14ac:dyDescent="0.15">
      <c r="A13" s="114">
        <v>2021</v>
      </c>
      <c r="B13" s="62">
        <v>11</v>
      </c>
      <c r="C13" s="88">
        <v>14</v>
      </c>
      <c r="D13" s="88">
        <v>18</v>
      </c>
      <c r="E13" s="63">
        <v>6</v>
      </c>
      <c r="F13" s="64">
        <f>SUM(B13:E13)</f>
        <v>49</v>
      </c>
      <c r="G13" s="62">
        <v>21</v>
      </c>
      <c r="H13" s="89">
        <v>26</v>
      </c>
      <c r="I13" s="63">
        <f>G13+H13</f>
        <v>47</v>
      </c>
      <c r="J13" s="64">
        <v>7</v>
      </c>
      <c r="K13" s="62">
        <f>L13-J13-I13-F13</f>
        <v>185</v>
      </c>
      <c r="L13" s="64">
        <v>288</v>
      </c>
      <c r="M13" s="64">
        <v>52</v>
      </c>
    </row>
    <row r="14" spans="1:13" ht="13.5" customHeight="1" x14ac:dyDescent="0.15">
      <c r="A14" s="115" t="s">
        <v>21</v>
      </c>
      <c r="B14" s="59">
        <f>SUM(B11:B13)</f>
        <v>23</v>
      </c>
      <c r="C14" s="79">
        <f t="shared" ref="C14:M14" si="0">SUM(C11:C13)</f>
        <v>43</v>
      </c>
      <c r="D14" s="79">
        <f t="shared" si="0"/>
        <v>43</v>
      </c>
      <c r="E14" s="60">
        <f t="shared" si="0"/>
        <v>18</v>
      </c>
      <c r="F14" s="61">
        <f t="shared" si="0"/>
        <v>127</v>
      </c>
      <c r="G14" s="59">
        <f t="shared" si="0"/>
        <v>69</v>
      </c>
      <c r="H14" s="80">
        <f t="shared" si="0"/>
        <v>73</v>
      </c>
      <c r="I14" s="59">
        <f t="shared" si="0"/>
        <v>142</v>
      </c>
      <c r="J14" s="61">
        <f t="shared" si="0"/>
        <v>28</v>
      </c>
      <c r="K14" s="59">
        <f t="shared" si="0"/>
        <v>604</v>
      </c>
      <c r="L14" s="61">
        <f t="shared" si="0"/>
        <v>901</v>
      </c>
      <c r="M14" s="61">
        <f t="shared" si="0"/>
        <v>151</v>
      </c>
    </row>
    <row r="15" spans="1:13" x14ac:dyDescent="0.15">
      <c r="A15" s="116"/>
      <c r="B15" s="81">
        <f>B14/$L14</f>
        <v>2.5527192008879023E-2</v>
      </c>
      <c r="C15" s="82">
        <f t="shared" ref="C15:M15" si="1">C14/$L14</f>
        <v>4.7724750277469481E-2</v>
      </c>
      <c r="D15" s="82">
        <f t="shared" si="1"/>
        <v>4.7724750277469481E-2</v>
      </c>
      <c r="E15" s="83">
        <f t="shared" si="1"/>
        <v>1.9977802441731411E-2</v>
      </c>
      <c r="F15" s="84">
        <f t="shared" si="1"/>
        <v>0.14095449500554938</v>
      </c>
      <c r="G15" s="81">
        <f t="shared" si="1"/>
        <v>7.6581576026637066E-2</v>
      </c>
      <c r="H15" s="85">
        <f t="shared" si="1"/>
        <v>8.1021087680355167E-2</v>
      </c>
      <c r="I15" s="83">
        <f t="shared" si="1"/>
        <v>0.15760266370699222</v>
      </c>
      <c r="J15" s="84">
        <f t="shared" si="1"/>
        <v>3.1076581576026639E-2</v>
      </c>
      <c r="K15" s="81">
        <f t="shared" si="1"/>
        <v>0.67036625971143171</v>
      </c>
      <c r="L15" s="86">
        <f t="shared" si="1"/>
        <v>1</v>
      </c>
      <c r="M15" s="87">
        <f t="shared" si="1"/>
        <v>0.16759156492785793</v>
      </c>
    </row>
  </sheetData>
  <mergeCells count="10">
    <mergeCell ref="A14:A15"/>
    <mergeCell ref="A1:K1"/>
    <mergeCell ref="L1:M1"/>
    <mergeCell ref="A2:A3"/>
    <mergeCell ref="F2:F3"/>
    <mergeCell ref="I2:I3"/>
    <mergeCell ref="J2:J3"/>
    <mergeCell ref="K2:K3"/>
    <mergeCell ref="L2:L3"/>
    <mergeCell ref="M2:M3"/>
  </mergeCells>
  <phoneticPr fontId="2"/>
  <pageMargins left="0.98425196850393704" right="0.98425196850393704" top="0.98425196850393704" bottom="0.98425196850393704" header="0.31496062992125984" footer="0.70866141732283472"/>
  <pageSetup paperSize="9" orientation="landscape" r:id="rId1"/>
  <ignoredErrors>
    <ignoredError sqref="B14:M14 F12:F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健康状態事故</vt:lpstr>
      <vt:lpstr>病名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　和彦</dc:creator>
  <cp:lastModifiedBy>BARA2</cp:lastModifiedBy>
  <cp:lastPrinted>2022-04-12T04:29:15Z</cp:lastPrinted>
  <dcterms:created xsi:type="dcterms:W3CDTF">2000-04-06T05:55:21Z</dcterms:created>
  <dcterms:modified xsi:type="dcterms:W3CDTF">2023-04-12T05:08:41Z</dcterms:modified>
</cp:coreProperties>
</file>